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 firstSheet="7" activeTab="7"/>
  </bookViews>
  <sheets>
    <sheet name="So chu" sheetId="9" state="hidden" r:id="rId1"/>
    <sheet name="BL " sheetId="26" state="hidden" r:id="rId2"/>
    <sheet name="Tong hop " sheetId="3" state="hidden" r:id="rId3"/>
    <sheet name="V-D" sheetId="4" state="hidden" r:id="rId4"/>
    <sheet name="NGHE" sheetId="5" state="hidden" r:id="rId5"/>
    <sheet name="NOI" sheetId="22" state="hidden" r:id="rId6"/>
    <sheet name="KCN dat chuan (2)" sheetId="25" state="hidden" r:id="rId7"/>
    <sheet name="KCN dat chuan" sheetId="16" r:id="rId8"/>
    <sheet name="Dat chuan" sheetId="23" r:id="rId9"/>
    <sheet name="Sheet1" sheetId="21" r:id="rId10"/>
    <sheet name="Sheet2" sheetId="24" r:id="rId11"/>
  </sheets>
  <externalReferences>
    <externalReference r:id="rId12"/>
  </externalReferences>
  <definedNames>
    <definedName name="_Fill" localSheetId="1" hidden="1">#REF!</definedName>
    <definedName name="_Fill" localSheetId="8" hidden="1">#REF!</definedName>
    <definedName name="_Fill" localSheetId="7" hidden="1">#REF!</definedName>
    <definedName name="_Fill" localSheetId="6" hidden="1">#REF!</definedName>
    <definedName name="_Fill" localSheetId="5" hidden="1">#REF!</definedName>
    <definedName name="_Fill" localSheetId="3" hidden="1">#REF!</definedName>
    <definedName name="_Fill" hidden="1">#REF!</definedName>
    <definedName name="_xlnm._FilterDatabase" localSheetId="1" hidden="1">'BL '!$A$9:$Q$9</definedName>
    <definedName name="_xlnm._FilterDatabase" localSheetId="8" hidden="1">'Dat chuan'!$A$9:$O$143</definedName>
    <definedName name="_xlnm._FilterDatabase" localSheetId="7" hidden="1">'KCN dat chuan'!$A$9:$O$348</definedName>
    <definedName name="_xlnm._FilterDatabase" localSheetId="6" hidden="1">'KCN dat chuan (2)'!$A$9:$O$348</definedName>
    <definedName name="_xlnm._FilterDatabase" localSheetId="4" hidden="1">NGHE!$A$10:$J$23</definedName>
    <definedName name="_xlnm._FilterDatabase" localSheetId="5" hidden="1">NOI!$A$10:$J$36</definedName>
    <definedName name="_xlnm._FilterDatabase" localSheetId="2" hidden="1">'Tong hop '!$A$9:$WUR$143</definedName>
    <definedName name="_xlnm._FilterDatabase" localSheetId="3" hidden="1">'V-D'!$A$10:$K$146</definedName>
    <definedName name="chu">'So chu'!$B$1:$C$101</definedName>
    <definedName name="diemnoi">[1]Noi!$B$11:$J$349</definedName>
    <definedName name="DN" localSheetId="1">'BL '!$J$10:$J$15</definedName>
    <definedName name="DN">'Tong hop '!$J$10:$J$143</definedName>
    <definedName name="DNGHE" localSheetId="1">'BL '!$I$10:$I$15</definedName>
    <definedName name="DNGHE">'Tong hop '!$I$10:$I$143</definedName>
    <definedName name="DTC" localSheetId="1">'BL '!$K$10:$K$15</definedName>
    <definedName name="DTC">'Tong hop '!$K$10:$K$143</definedName>
    <definedName name="DV">'V-D'!$B$11:$I$143</definedName>
    <definedName name="DVD" localSheetId="1">'BL '!$H$10:$H$15</definedName>
    <definedName name="DVD">'Tong hop '!$H$10:$H$143</definedName>
    <definedName name="HOLOT" localSheetId="1">'BL '!$C$10:$C$15</definedName>
    <definedName name="HOLOT">'Tong hop '!$C$10:$C$143</definedName>
    <definedName name="KQ" localSheetId="1">'BL '!$L$10:$L$15</definedName>
    <definedName name="KQ">'Tong hop '!$L$10:$L$143</definedName>
    <definedName name="LOP" localSheetId="1">'BL '!$G$10:$G$15</definedName>
    <definedName name="LOP">'Tong hop '!$G$10:$G$143</definedName>
    <definedName name="MSSV" localSheetId="1">'BL '!$B$10:$B$15</definedName>
    <definedName name="MSSV">'Tong hop '!$B$10:$B$143</definedName>
    <definedName name="NGAY" localSheetId="1">'BL '!$E$10:$E$15</definedName>
    <definedName name="NGAY">'Tong hop '!$E$10:$E$143</definedName>
    <definedName name="NGHE">NGHE!$B$11:$I$20</definedName>
    <definedName name="nghehieu">'[1]Nghe hieu'!$B$11:$J$348</definedName>
    <definedName name="NOI">NOI!$B$11:$I$33</definedName>
    <definedName name="NOIS" localSheetId="1">'BL '!$F$10:$F$15</definedName>
    <definedName name="NOIS">'Tong hop '!$F$10:$F$143</definedName>
    <definedName name="_xlnm.Print_Area" localSheetId="8">'Dat chuan'!$A$1:$M$154</definedName>
    <definedName name="_xlnm.Print_Area" localSheetId="2">'Tong hop '!$A$1:$O$156</definedName>
    <definedName name="_xlnm.Print_Area" localSheetId="3">'V-D'!$A$1:$J$153</definedName>
    <definedName name="_xlnm.Print_Titles" localSheetId="1">'BL '!$8:$9</definedName>
    <definedName name="_xlnm.Print_Titles" localSheetId="8">'Dat chuan'!$8:$9</definedName>
    <definedName name="_xlnm.Print_Titles" localSheetId="2">'Tong hop '!$8:$9</definedName>
    <definedName name="_xlnm.Print_Titles" localSheetId="3">'V-D'!$9:$10</definedName>
    <definedName name="TEN" localSheetId="1">'BL '!$D$10:$D$15</definedName>
    <definedName name="TEN">'Tong hop '!$D$10:$D$143</definedName>
    <definedName name="trabl">Sheet2!$B$2:$J$130</definedName>
    <definedName name="vietdoc">'[1]Viet-doc hieu'!$B$11:$J$349</definedName>
  </definedNames>
  <calcPr calcId="124519"/>
</workbook>
</file>

<file path=xl/calcChain.xml><?xml version="1.0" encoding="utf-8"?>
<calcChain xmlns="http://schemas.openxmlformats.org/spreadsheetml/2006/main">
  <c r="L144" i="4"/>
  <c r="G17" i="26"/>
  <c r="L15"/>
  <c r="Q12"/>
  <c r="P12"/>
  <c r="L12"/>
  <c r="L10"/>
  <c r="J348" i="25"/>
  <c r="I348"/>
  <c r="H348"/>
  <c r="G348"/>
  <c r="F348"/>
  <c r="E348"/>
  <c r="D348"/>
  <c r="C348"/>
  <c r="B348"/>
  <c r="A348" s="1"/>
  <c r="J347"/>
  <c r="I347"/>
  <c r="H347"/>
  <c r="G347"/>
  <c r="F347"/>
  <c r="E347"/>
  <c r="D347"/>
  <c r="C347"/>
  <c r="B347"/>
  <c r="A347" s="1"/>
  <c r="J346"/>
  <c r="I346"/>
  <c r="H346"/>
  <c r="G346"/>
  <c r="F346"/>
  <c r="E346"/>
  <c r="D346"/>
  <c r="C346"/>
  <c r="B346"/>
  <c r="A346" s="1"/>
  <c r="J345"/>
  <c r="I345"/>
  <c r="H345"/>
  <c r="G345"/>
  <c r="F345"/>
  <c r="E345"/>
  <c r="D345"/>
  <c r="C345"/>
  <c r="B345"/>
  <c r="A345" s="1"/>
  <c r="J344"/>
  <c r="I344"/>
  <c r="H344"/>
  <c r="G344"/>
  <c r="F344"/>
  <c r="E344"/>
  <c r="D344"/>
  <c r="C344"/>
  <c r="B344"/>
  <c r="A344" s="1"/>
  <c r="J343"/>
  <c r="I343"/>
  <c r="H343"/>
  <c r="G343"/>
  <c r="F343"/>
  <c r="E343"/>
  <c r="D343"/>
  <c r="C343"/>
  <c r="B343"/>
  <c r="A343" s="1"/>
  <c r="J342"/>
  <c r="I342"/>
  <c r="H342"/>
  <c r="G342"/>
  <c r="F342"/>
  <c r="E342"/>
  <c r="D342"/>
  <c r="C342"/>
  <c r="B342"/>
  <c r="A342" s="1"/>
  <c r="J341"/>
  <c r="I341"/>
  <c r="H341"/>
  <c r="G341"/>
  <c r="F341"/>
  <c r="E341"/>
  <c r="D341"/>
  <c r="C341"/>
  <c r="B341"/>
  <c r="A341" s="1"/>
  <c r="J340"/>
  <c r="I340"/>
  <c r="H340"/>
  <c r="G340"/>
  <c r="F340"/>
  <c r="E340"/>
  <c r="D340"/>
  <c r="C340"/>
  <c r="B340"/>
  <c r="A340" s="1"/>
  <c r="J339"/>
  <c r="I339"/>
  <c r="H339"/>
  <c r="G339"/>
  <c r="F339"/>
  <c r="E339"/>
  <c r="D339"/>
  <c r="C339"/>
  <c r="B339"/>
  <c r="A339" s="1"/>
  <c r="J338"/>
  <c r="I338"/>
  <c r="H338"/>
  <c r="G338"/>
  <c r="F338"/>
  <c r="E338"/>
  <c r="D338"/>
  <c r="C338"/>
  <c r="B338"/>
  <c r="A338" s="1"/>
  <c r="J337"/>
  <c r="I337"/>
  <c r="H337"/>
  <c r="G337"/>
  <c r="F337"/>
  <c r="E337"/>
  <c r="D337"/>
  <c r="C337"/>
  <c r="B337"/>
  <c r="A337" s="1"/>
  <c r="J336"/>
  <c r="I336"/>
  <c r="H336"/>
  <c r="G336"/>
  <c r="F336"/>
  <c r="E336"/>
  <c r="D336"/>
  <c r="C336"/>
  <c r="B336"/>
  <c r="A336" s="1"/>
  <c r="J335"/>
  <c r="I335"/>
  <c r="H335"/>
  <c r="G335"/>
  <c r="F335"/>
  <c r="E335"/>
  <c r="D335"/>
  <c r="C335"/>
  <c r="B335"/>
  <c r="A335" s="1"/>
  <c r="J334"/>
  <c r="I334"/>
  <c r="H334"/>
  <c r="G334"/>
  <c r="F334"/>
  <c r="E334"/>
  <c r="D334"/>
  <c r="C334"/>
  <c r="B334"/>
  <c r="A334" s="1"/>
  <c r="J333"/>
  <c r="I333"/>
  <c r="H333"/>
  <c r="G333"/>
  <c r="F333"/>
  <c r="E333"/>
  <c r="D333"/>
  <c r="C333"/>
  <c r="B333"/>
  <c r="A333" s="1"/>
  <c r="J332"/>
  <c r="I332"/>
  <c r="H332"/>
  <c r="G332"/>
  <c r="F332"/>
  <c r="E332"/>
  <c r="D332"/>
  <c r="C332"/>
  <c r="B332"/>
  <c r="A332" s="1"/>
  <c r="J331"/>
  <c r="I331"/>
  <c r="H331"/>
  <c r="G331"/>
  <c r="F331"/>
  <c r="E331"/>
  <c r="D331"/>
  <c r="C331"/>
  <c r="B331"/>
  <c r="A331" s="1"/>
  <c r="J330"/>
  <c r="I330"/>
  <c r="H330"/>
  <c r="G330"/>
  <c r="F330"/>
  <c r="E330"/>
  <c r="D330"/>
  <c r="C330"/>
  <c r="B330"/>
  <c r="A330" s="1"/>
  <c r="J329"/>
  <c r="I329"/>
  <c r="H329"/>
  <c r="G329"/>
  <c r="F329"/>
  <c r="E329"/>
  <c r="D329"/>
  <c r="C329"/>
  <c r="B329"/>
  <c r="A329" s="1"/>
  <c r="J328"/>
  <c r="I328"/>
  <c r="H328"/>
  <c r="G328"/>
  <c r="F328"/>
  <c r="E328"/>
  <c r="D328"/>
  <c r="C328"/>
  <c r="B328"/>
  <c r="A328" s="1"/>
  <c r="J327"/>
  <c r="I327"/>
  <c r="H327"/>
  <c r="G327"/>
  <c r="F327"/>
  <c r="E327"/>
  <c r="D327"/>
  <c r="C327"/>
  <c r="B327"/>
  <c r="A327" s="1"/>
  <c r="J326"/>
  <c r="I326"/>
  <c r="H326"/>
  <c r="G326"/>
  <c r="F326"/>
  <c r="E326"/>
  <c r="D326"/>
  <c r="C326"/>
  <c r="B326"/>
  <c r="A326" s="1"/>
  <c r="J325"/>
  <c r="I325"/>
  <c r="H325"/>
  <c r="G325"/>
  <c r="F325"/>
  <c r="E325"/>
  <c r="D325"/>
  <c r="C325"/>
  <c r="B325"/>
  <c r="A325" s="1"/>
  <c r="J324"/>
  <c r="I324"/>
  <c r="H324"/>
  <c r="G324"/>
  <c r="F324"/>
  <c r="E324"/>
  <c r="D324"/>
  <c r="C324"/>
  <c r="B324"/>
  <c r="A324" s="1"/>
  <c r="J323"/>
  <c r="I323"/>
  <c r="H323"/>
  <c r="G323"/>
  <c r="F323"/>
  <c r="E323"/>
  <c r="D323"/>
  <c r="C323"/>
  <c r="B323"/>
  <c r="A323" s="1"/>
  <c r="J322"/>
  <c r="I322"/>
  <c r="H322"/>
  <c r="G322"/>
  <c r="F322"/>
  <c r="E322"/>
  <c r="D322"/>
  <c r="C322"/>
  <c r="B322"/>
  <c r="A322" s="1"/>
  <c r="J321"/>
  <c r="I321"/>
  <c r="H321"/>
  <c r="G321"/>
  <c r="F321"/>
  <c r="E321"/>
  <c r="D321"/>
  <c r="C321"/>
  <c r="B321"/>
  <c r="A321" s="1"/>
  <c r="J320"/>
  <c r="I320"/>
  <c r="H320"/>
  <c r="G320"/>
  <c r="F320"/>
  <c r="E320"/>
  <c r="D320"/>
  <c r="C320"/>
  <c r="B320"/>
  <c r="A320" s="1"/>
  <c r="J319"/>
  <c r="I319"/>
  <c r="H319"/>
  <c r="G319"/>
  <c r="F319"/>
  <c r="E319"/>
  <c r="D319"/>
  <c r="C319"/>
  <c r="B319"/>
  <c r="A319" s="1"/>
  <c r="J318"/>
  <c r="I318"/>
  <c r="H318"/>
  <c r="G318"/>
  <c r="F318"/>
  <c r="E318"/>
  <c r="D318"/>
  <c r="C318"/>
  <c r="B318"/>
  <c r="A318" s="1"/>
  <c r="J317"/>
  <c r="I317"/>
  <c r="H317"/>
  <c r="G317"/>
  <c r="F317"/>
  <c r="E317"/>
  <c r="D317"/>
  <c r="C317"/>
  <c r="B317"/>
  <c r="A317" s="1"/>
  <c r="J316"/>
  <c r="I316"/>
  <c r="H316"/>
  <c r="G316"/>
  <c r="F316"/>
  <c r="E316"/>
  <c r="D316"/>
  <c r="C316"/>
  <c r="B316"/>
  <c r="A316" s="1"/>
  <c r="J315"/>
  <c r="I315"/>
  <c r="H315"/>
  <c r="G315"/>
  <c r="F315"/>
  <c r="E315"/>
  <c r="D315"/>
  <c r="C315"/>
  <c r="B315"/>
  <c r="A315" s="1"/>
  <c r="J314"/>
  <c r="I314"/>
  <c r="H314"/>
  <c r="G314"/>
  <c r="F314"/>
  <c r="E314"/>
  <c r="D314"/>
  <c r="C314"/>
  <c r="B314"/>
  <c r="A314" s="1"/>
  <c r="J313"/>
  <c r="I313"/>
  <c r="H313"/>
  <c r="G313"/>
  <c r="F313"/>
  <c r="E313"/>
  <c r="D313"/>
  <c r="C313"/>
  <c r="B313"/>
  <c r="A313" s="1"/>
  <c r="J312"/>
  <c r="I312"/>
  <c r="H312"/>
  <c r="G312"/>
  <c r="F312"/>
  <c r="E312"/>
  <c r="D312"/>
  <c r="C312"/>
  <c r="B312"/>
  <c r="A312" s="1"/>
  <c r="J311"/>
  <c r="I311"/>
  <c r="H311"/>
  <c r="G311"/>
  <c r="F311"/>
  <c r="E311"/>
  <c r="D311"/>
  <c r="C311"/>
  <c r="B311"/>
  <c r="A311" s="1"/>
  <c r="J310"/>
  <c r="I310"/>
  <c r="H310"/>
  <c r="G310"/>
  <c r="F310"/>
  <c r="E310"/>
  <c r="D310"/>
  <c r="C310"/>
  <c r="B310"/>
  <c r="A310" s="1"/>
  <c r="J309"/>
  <c r="I309"/>
  <c r="H309"/>
  <c r="G309"/>
  <c r="F309"/>
  <c r="E309"/>
  <c r="D309"/>
  <c r="C309"/>
  <c r="B309"/>
  <c r="A309" s="1"/>
  <c r="J308"/>
  <c r="I308"/>
  <c r="H308"/>
  <c r="G308"/>
  <c r="F308"/>
  <c r="E308"/>
  <c r="D308"/>
  <c r="C308"/>
  <c r="B308"/>
  <c r="A308" s="1"/>
  <c r="J307"/>
  <c r="I307"/>
  <c r="H307"/>
  <c r="G307"/>
  <c r="F307"/>
  <c r="E307"/>
  <c r="D307"/>
  <c r="C307"/>
  <c r="B307"/>
  <c r="A307" s="1"/>
  <c r="J306"/>
  <c r="I306"/>
  <c r="H306"/>
  <c r="G306"/>
  <c r="F306"/>
  <c r="E306"/>
  <c r="D306"/>
  <c r="C306"/>
  <c r="B306"/>
  <c r="A306" s="1"/>
  <c r="J305"/>
  <c r="I305"/>
  <c r="H305"/>
  <c r="G305"/>
  <c r="F305"/>
  <c r="E305"/>
  <c r="D305"/>
  <c r="C305"/>
  <c r="B305"/>
  <c r="A305" s="1"/>
  <c r="J304"/>
  <c r="I304"/>
  <c r="H304"/>
  <c r="G304"/>
  <c r="F304"/>
  <c r="E304"/>
  <c r="D304"/>
  <c r="C304"/>
  <c r="B304"/>
  <c r="A304" s="1"/>
  <c r="J303"/>
  <c r="I303"/>
  <c r="H303"/>
  <c r="G303"/>
  <c r="F303"/>
  <c r="E303"/>
  <c r="D303"/>
  <c r="C303"/>
  <c r="B303"/>
  <c r="A303" s="1"/>
  <c r="J302"/>
  <c r="I302"/>
  <c r="H302"/>
  <c r="G302"/>
  <c r="F302"/>
  <c r="E302"/>
  <c r="D302"/>
  <c r="C302"/>
  <c r="B302"/>
  <c r="A302" s="1"/>
  <c r="J301"/>
  <c r="I301"/>
  <c r="H301"/>
  <c r="G301"/>
  <c r="F301"/>
  <c r="E301"/>
  <c r="D301"/>
  <c r="C301"/>
  <c r="B301"/>
  <c r="A301" s="1"/>
  <c r="J300"/>
  <c r="I300"/>
  <c r="H300"/>
  <c r="G300"/>
  <c r="F300"/>
  <c r="E300"/>
  <c r="D300"/>
  <c r="C300"/>
  <c r="B300"/>
  <c r="A300" s="1"/>
  <c r="J299"/>
  <c r="I299"/>
  <c r="H299"/>
  <c r="G299"/>
  <c r="F299"/>
  <c r="E299"/>
  <c r="D299"/>
  <c r="C299"/>
  <c r="B299"/>
  <c r="A299" s="1"/>
  <c r="J298"/>
  <c r="I298"/>
  <c r="H298"/>
  <c r="G298"/>
  <c r="F298"/>
  <c r="E298"/>
  <c r="D298"/>
  <c r="C298"/>
  <c r="B298"/>
  <c r="A298" s="1"/>
  <c r="J297"/>
  <c r="I297"/>
  <c r="H297"/>
  <c r="G297"/>
  <c r="F297"/>
  <c r="E297"/>
  <c r="D297"/>
  <c r="C297"/>
  <c r="B297"/>
  <c r="A297" s="1"/>
  <c r="J296"/>
  <c r="I296"/>
  <c r="H296"/>
  <c r="G296"/>
  <c r="F296"/>
  <c r="E296"/>
  <c r="D296"/>
  <c r="C296"/>
  <c r="B296"/>
  <c r="A296" s="1"/>
  <c r="J295"/>
  <c r="I295"/>
  <c r="H295"/>
  <c r="G295"/>
  <c r="F295"/>
  <c r="E295"/>
  <c r="D295"/>
  <c r="C295"/>
  <c r="B295"/>
  <c r="A295" s="1"/>
  <c r="J294"/>
  <c r="I294"/>
  <c r="H294"/>
  <c r="G294"/>
  <c r="F294"/>
  <c r="E294"/>
  <c r="D294"/>
  <c r="C294"/>
  <c r="B294"/>
  <c r="A294" s="1"/>
  <c r="J293"/>
  <c r="I293"/>
  <c r="H293"/>
  <c r="G293"/>
  <c r="F293"/>
  <c r="E293"/>
  <c r="D293"/>
  <c r="C293"/>
  <c r="B293"/>
  <c r="A293" s="1"/>
  <c r="J292"/>
  <c r="I292"/>
  <c r="H292"/>
  <c r="G292"/>
  <c r="F292"/>
  <c r="E292"/>
  <c r="D292"/>
  <c r="C292"/>
  <c r="B292"/>
  <c r="A292" s="1"/>
  <c r="J291"/>
  <c r="I291"/>
  <c r="H291"/>
  <c r="G291"/>
  <c r="F291"/>
  <c r="E291"/>
  <c r="D291"/>
  <c r="C291"/>
  <c r="B291"/>
  <c r="A291" s="1"/>
  <c r="J290"/>
  <c r="I290"/>
  <c r="H290"/>
  <c r="G290"/>
  <c r="F290"/>
  <c r="E290"/>
  <c r="D290"/>
  <c r="C290"/>
  <c r="B290"/>
  <c r="A290" s="1"/>
  <c r="J289"/>
  <c r="I289"/>
  <c r="H289"/>
  <c r="G289"/>
  <c r="F289"/>
  <c r="E289"/>
  <c r="D289"/>
  <c r="C289"/>
  <c r="B289"/>
  <c r="A289" s="1"/>
  <c r="J288"/>
  <c r="I288"/>
  <c r="H288"/>
  <c r="G288"/>
  <c r="F288"/>
  <c r="E288"/>
  <c r="D288"/>
  <c r="C288"/>
  <c r="B288"/>
  <c r="A288" s="1"/>
  <c r="J287"/>
  <c r="I287"/>
  <c r="H287"/>
  <c r="G287"/>
  <c r="F287"/>
  <c r="E287"/>
  <c r="D287"/>
  <c r="C287"/>
  <c r="B287"/>
  <c r="A287" s="1"/>
  <c r="J286"/>
  <c r="I286"/>
  <c r="H286"/>
  <c r="G286"/>
  <c r="F286"/>
  <c r="E286"/>
  <c r="D286"/>
  <c r="C286"/>
  <c r="B286"/>
  <c r="A286" s="1"/>
  <c r="J285"/>
  <c r="I285"/>
  <c r="H285"/>
  <c r="G285"/>
  <c r="F285"/>
  <c r="E285"/>
  <c r="D285"/>
  <c r="C285"/>
  <c r="B285"/>
  <c r="A285" s="1"/>
  <c r="J284"/>
  <c r="I284"/>
  <c r="H284"/>
  <c r="G284"/>
  <c r="F284"/>
  <c r="E284"/>
  <c r="D284"/>
  <c r="C284"/>
  <c r="B284"/>
  <c r="A284" s="1"/>
  <c r="J283"/>
  <c r="I283"/>
  <c r="H283"/>
  <c r="G283"/>
  <c r="F283"/>
  <c r="E283"/>
  <c r="D283"/>
  <c r="C283"/>
  <c r="B283"/>
  <c r="A283" s="1"/>
  <c r="J282"/>
  <c r="I282"/>
  <c r="H282"/>
  <c r="G282"/>
  <c r="F282"/>
  <c r="E282"/>
  <c r="D282"/>
  <c r="C282"/>
  <c r="B282"/>
  <c r="A282" s="1"/>
  <c r="J281"/>
  <c r="I281"/>
  <c r="H281"/>
  <c r="G281"/>
  <c r="F281"/>
  <c r="E281"/>
  <c r="D281"/>
  <c r="C281"/>
  <c r="B281"/>
  <c r="A281" s="1"/>
  <c r="J280"/>
  <c r="I280"/>
  <c r="H280"/>
  <c r="G280"/>
  <c r="F280"/>
  <c r="E280"/>
  <c r="D280"/>
  <c r="C280"/>
  <c r="B280"/>
  <c r="A280" s="1"/>
  <c r="J279"/>
  <c r="I279"/>
  <c r="H279"/>
  <c r="G279"/>
  <c r="F279"/>
  <c r="E279"/>
  <c r="D279"/>
  <c r="C279"/>
  <c r="B279"/>
  <c r="A279" s="1"/>
  <c r="J278"/>
  <c r="I278"/>
  <c r="H278"/>
  <c r="G278"/>
  <c r="F278"/>
  <c r="E278"/>
  <c r="D278"/>
  <c r="C278"/>
  <c r="B278"/>
  <c r="A278" s="1"/>
  <c r="J277"/>
  <c r="I277"/>
  <c r="H277"/>
  <c r="G277"/>
  <c r="F277"/>
  <c r="E277"/>
  <c r="D277"/>
  <c r="C277"/>
  <c r="B277"/>
  <c r="A277" s="1"/>
  <c r="J276"/>
  <c r="I276"/>
  <c r="H276"/>
  <c r="G276"/>
  <c r="F276"/>
  <c r="E276"/>
  <c r="D276"/>
  <c r="C276"/>
  <c r="B276"/>
  <c r="A276" s="1"/>
  <c r="J275"/>
  <c r="I275"/>
  <c r="H275"/>
  <c r="G275"/>
  <c r="F275"/>
  <c r="E275"/>
  <c r="D275"/>
  <c r="C275"/>
  <c r="B275"/>
  <c r="A275" s="1"/>
  <c r="J274"/>
  <c r="I274"/>
  <c r="H274"/>
  <c r="G274"/>
  <c r="F274"/>
  <c r="E274"/>
  <c r="D274"/>
  <c r="C274"/>
  <c r="B274"/>
  <c r="A274" s="1"/>
  <c r="J273"/>
  <c r="I273"/>
  <c r="H273"/>
  <c r="G273"/>
  <c r="F273"/>
  <c r="E273"/>
  <c r="D273"/>
  <c r="C273"/>
  <c r="B273"/>
  <c r="A273" s="1"/>
  <c r="J272"/>
  <c r="I272"/>
  <c r="H272"/>
  <c r="G272"/>
  <c r="F272"/>
  <c r="E272"/>
  <c r="D272"/>
  <c r="C272"/>
  <c r="B272"/>
  <c r="A272" s="1"/>
  <c r="J271"/>
  <c r="I271"/>
  <c r="H271"/>
  <c r="G271"/>
  <c r="F271"/>
  <c r="E271"/>
  <c r="D271"/>
  <c r="C271"/>
  <c r="B271"/>
  <c r="A271" s="1"/>
  <c r="J270"/>
  <c r="I270"/>
  <c r="H270"/>
  <c r="G270"/>
  <c r="F270"/>
  <c r="E270"/>
  <c r="D270"/>
  <c r="C270"/>
  <c r="B270"/>
  <c r="A270" s="1"/>
  <c r="J269"/>
  <c r="I269"/>
  <c r="H269"/>
  <c r="G269"/>
  <c r="F269"/>
  <c r="E269"/>
  <c r="D269"/>
  <c r="C269"/>
  <c r="B269"/>
  <c r="A269" s="1"/>
  <c r="J268"/>
  <c r="I268"/>
  <c r="H268"/>
  <c r="G268"/>
  <c r="F268"/>
  <c r="E268"/>
  <c r="D268"/>
  <c r="C268"/>
  <c r="B268"/>
  <c r="A268" s="1"/>
  <c r="J267"/>
  <c r="I267"/>
  <c r="H267"/>
  <c r="G267"/>
  <c r="F267"/>
  <c r="E267"/>
  <c r="D267"/>
  <c r="C267"/>
  <c r="B267"/>
  <c r="A267" s="1"/>
  <c r="J266"/>
  <c r="I266"/>
  <c r="H266"/>
  <c r="G266"/>
  <c r="F266"/>
  <c r="E266"/>
  <c r="D266"/>
  <c r="C266"/>
  <c r="B266"/>
  <c r="A266" s="1"/>
  <c r="J265"/>
  <c r="I265"/>
  <c r="H265"/>
  <c r="G265"/>
  <c r="F265"/>
  <c r="E265"/>
  <c r="D265"/>
  <c r="C265"/>
  <c r="B265"/>
  <c r="A265" s="1"/>
  <c r="J264"/>
  <c r="I264"/>
  <c r="H264"/>
  <c r="G264"/>
  <c r="F264"/>
  <c r="E264"/>
  <c r="D264"/>
  <c r="C264"/>
  <c r="B264"/>
  <c r="A264" s="1"/>
  <c r="J263"/>
  <c r="I263"/>
  <c r="H263"/>
  <c r="G263"/>
  <c r="F263"/>
  <c r="E263"/>
  <c r="D263"/>
  <c r="C263"/>
  <c r="B263"/>
  <c r="A263" s="1"/>
  <c r="J262"/>
  <c r="I262"/>
  <c r="H262"/>
  <c r="G262"/>
  <c r="F262"/>
  <c r="E262"/>
  <c r="D262"/>
  <c r="C262"/>
  <c r="B262"/>
  <c r="A262" s="1"/>
  <c r="J261"/>
  <c r="I261"/>
  <c r="H261"/>
  <c r="G261"/>
  <c r="F261"/>
  <c r="E261"/>
  <c r="D261"/>
  <c r="C261"/>
  <c r="B261"/>
  <c r="A261" s="1"/>
  <c r="J260"/>
  <c r="I260"/>
  <c r="H260"/>
  <c r="G260"/>
  <c r="F260"/>
  <c r="E260"/>
  <c r="D260"/>
  <c r="C260"/>
  <c r="B260"/>
  <c r="A260" s="1"/>
  <c r="J259"/>
  <c r="I259"/>
  <c r="H259"/>
  <c r="G259"/>
  <c r="F259"/>
  <c r="E259"/>
  <c r="D259"/>
  <c r="C259"/>
  <c r="B259"/>
  <c r="A259" s="1"/>
  <c r="J258"/>
  <c r="I258"/>
  <c r="H258"/>
  <c r="G258"/>
  <c r="F258"/>
  <c r="E258"/>
  <c r="D258"/>
  <c r="C258"/>
  <c r="B258"/>
  <c r="A258" s="1"/>
  <c r="J257"/>
  <c r="I257"/>
  <c r="H257"/>
  <c r="G257"/>
  <c r="F257"/>
  <c r="E257"/>
  <c r="D257"/>
  <c r="C257"/>
  <c r="B257"/>
  <c r="A257" s="1"/>
  <c r="J256"/>
  <c r="I256"/>
  <c r="H256"/>
  <c r="G256"/>
  <c r="F256"/>
  <c r="E256"/>
  <c r="D256"/>
  <c r="C256"/>
  <c r="B256"/>
  <c r="A256" s="1"/>
  <c r="J255"/>
  <c r="I255"/>
  <c r="H255"/>
  <c r="G255"/>
  <c r="F255"/>
  <c r="E255"/>
  <c r="D255"/>
  <c r="C255"/>
  <c r="B255"/>
  <c r="A255" s="1"/>
  <c r="J254"/>
  <c r="I254"/>
  <c r="H254"/>
  <c r="G254"/>
  <c r="F254"/>
  <c r="E254"/>
  <c r="D254"/>
  <c r="C254"/>
  <c r="B254"/>
  <c r="A254" s="1"/>
  <c r="J253"/>
  <c r="I253"/>
  <c r="H253"/>
  <c r="G253"/>
  <c r="F253"/>
  <c r="E253"/>
  <c r="D253"/>
  <c r="C253"/>
  <c r="B253"/>
  <c r="A253" s="1"/>
  <c r="J252"/>
  <c r="I252"/>
  <c r="H252"/>
  <c r="G252"/>
  <c r="F252"/>
  <c r="E252"/>
  <c r="D252"/>
  <c r="C252"/>
  <c r="B252"/>
  <c r="A252" s="1"/>
  <c r="J251"/>
  <c r="I251"/>
  <c r="H251"/>
  <c r="G251"/>
  <c r="F251"/>
  <c r="E251"/>
  <c r="D251"/>
  <c r="C251"/>
  <c r="B251"/>
  <c r="A251" s="1"/>
  <c r="J250"/>
  <c r="I250"/>
  <c r="H250"/>
  <c r="G250"/>
  <c r="F250"/>
  <c r="E250"/>
  <c r="D250"/>
  <c r="C250"/>
  <c r="B250"/>
  <c r="A250" s="1"/>
  <c r="J249"/>
  <c r="I249"/>
  <c r="H249"/>
  <c r="G249"/>
  <c r="F249"/>
  <c r="E249"/>
  <c r="D249"/>
  <c r="C249"/>
  <c r="B249"/>
  <c r="A249" s="1"/>
  <c r="J248"/>
  <c r="I248"/>
  <c r="H248"/>
  <c r="G248"/>
  <c r="F248"/>
  <c r="E248"/>
  <c r="D248"/>
  <c r="C248"/>
  <c r="B248"/>
  <c r="A248" s="1"/>
  <c r="J247"/>
  <c r="I247"/>
  <c r="H247"/>
  <c r="G247"/>
  <c r="F247"/>
  <c r="E247"/>
  <c r="D247"/>
  <c r="C247"/>
  <c r="B247"/>
  <c r="A247" s="1"/>
  <c r="J246"/>
  <c r="I246"/>
  <c r="H246"/>
  <c r="G246"/>
  <c r="F246"/>
  <c r="E246"/>
  <c r="D246"/>
  <c r="C246"/>
  <c r="B246"/>
  <c r="A246" s="1"/>
  <c r="J245"/>
  <c r="I245"/>
  <c r="H245"/>
  <c r="G245"/>
  <c r="F245"/>
  <c r="E245"/>
  <c r="D245"/>
  <c r="C245"/>
  <c r="B245"/>
  <c r="A245" s="1"/>
  <c r="J244"/>
  <c r="I244"/>
  <c r="H244"/>
  <c r="G244"/>
  <c r="F244"/>
  <c r="E244"/>
  <c r="D244"/>
  <c r="C244"/>
  <c r="B244"/>
  <c r="A244" s="1"/>
  <c r="J243"/>
  <c r="I243"/>
  <c r="H243"/>
  <c r="G243"/>
  <c r="F243"/>
  <c r="E243"/>
  <c r="D243"/>
  <c r="C243"/>
  <c r="B243"/>
  <c r="A243" s="1"/>
  <c r="J242"/>
  <c r="I242"/>
  <c r="H242"/>
  <c r="G242"/>
  <c r="F242"/>
  <c r="E242"/>
  <c r="D242"/>
  <c r="C242"/>
  <c r="B242"/>
  <c r="A242" s="1"/>
  <c r="J241"/>
  <c r="I241"/>
  <c r="H241"/>
  <c r="G241"/>
  <c r="F241"/>
  <c r="E241"/>
  <c r="D241"/>
  <c r="C241"/>
  <c r="B241"/>
  <c r="A241" s="1"/>
  <c r="J240"/>
  <c r="I240"/>
  <c r="H240"/>
  <c r="G240"/>
  <c r="F240"/>
  <c r="E240"/>
  <c r="D240"/>
  <c r="C240"/>
  <c r="B240"/>
  <c r="A240" s="1"/>
  <c r="J239"/>
  <c r="I239"/>
  <c r="H239"/>
  <c r="G239"/>
  <c r="F239"/>
  <c r="E239"/>
  <c r="D239"/>
  <c r="C239"/>
  <c r="B239"/>
  <c r="A239" s="1"/>
  <c r="J238"/>
  <c r="I238"/>
  <c r="H238"/>
  <c r="G238"/>
  <c r="F238"/>
  <c r="E238"/>
  <c r="D238"/>
  <c r="C238"/>
  <c r="B238"/>
  <c r="A238" s="1"/>
  <c r="J237"/>
  <c r="I237"/>
  <c r="H237"/>
  <c r="G237"/>
  <c r="F237"/>
  <c r="E237"/>
  <c r="D237"/>
  <c r="C237"/>
  <c r="B237"/>
  <c r="A237" s="1"/>
  <c r="J236"/>
  <c r="I236"/>
  <c r="H236"/>
  <c r="G236"/>
  <c r="F236"/>
  <c r="E236"/>
  <c r="D236"/>
  <c r="C236"/>
  <c r="B236"/>
  <c r="A236" s="1"/>
  <c r="J235"/>
  <c r="I235"/>
  <c r="H235"/>
  <c r="G235"/>
  <c r="F235"/>
  <c r="E235"/>
  <c r="D235"/>
  <c r="C235"/>
  <c r="B235"/>
  <c r="A235" s="1"/>
  <c r="J234"/>
  <c r="I234"/>
  <c r="H234"/>
  <c r="G234"/>
  <c r="F234"/>
  <c r="E234"/>
  <c r="D234"/>
  <c r="C234"/>
  <c r="B234"/>
  <c r="A234" s="1"/>
  <c r="J233"/>
  <c r="I233"/>
  <c r="H233"/>
  <c r="G233"/>
  <c r="F233"/>
  <c r="E233"/>
  <c r="D233"/>
  <c r="C233"/>
  <c r="B233"/>
  <c r="A233" s="1"/>
  <c r="J232"/>
  <c r="I232"/>
  <c r="H232"/>
  <c r="G232"/>
  <c r="F232"/>
  <c r="E232"/>
  <c r="D232"/>
  <c r="C232"/>
  <c r="B232"/>
  <c r="A232" s="1"/>
  <c r="J231"/>
  <c r="I231"/>
  <c r="H231"/>
  <c r="G231"/>
  <c r="F231"/>
  <c r="E231"/>
  <c r="D231"/>
  <c r="C231"/>
  <c r="B231"/>
  <c r="A231" s="1"/>
  <c r="J230"/>
  <c r="I230"/>
  <c r="H230"/>
  <c r="G230"/>
  <c r="F230"/>
  <c r="E230"/>
  <c r="D230"/>
  <c r="C230"/>
  <c r="B230"/>
  <c r="A230" s="1"/>
  <c r="J229"/>
  <c r="I229"/>
  <c r="H229"/>
  <c r="G229"/>
  <c r="F229"/>
  <c r="E229"/>
  <c r="D229"/>
  <c r="C229"/>
  <c r="B229"/>
  <c r="A229" s="1"/>
  <c r="J228"/>
  <c r="I228"/>
  <c r="H228"/>
  <c r="G228"/>
  <c r="F228"/>
  <c r="E228"/>
  <c r="D228"/>
  <c r="C228"/>
  <c r="B228"/>
  <c r="A228" s="1"/>
  <c r="J227"/>
  <c r="I227"/>
  <c r="H227"/>
  <c r="G227"/>
  <c r="F227"/>
  <c r="E227"/>
  <c r="D227"/>
  <c r="C227"/>
  <c r="B227"/>
  <c r="A227" s="1"/>
  <c r="J226"/>
  <c r="I226"/>
  <c r="H226"/>
  <c r="G226"/>
  <c r="F226"/>
  <c r="E226"/>
  <c r="D226"/>
  <c r="C226"/>
  <c r="B226"/>
  <c r="A226" s="1"/>
  <c r="J225"/>
  <c r="I225"/>
  <c r="H225"/>
  <c r="G225"/>
  <c r="F225"/>
  <c r="E225"/>
  <c r="D225"/>
  <c r="C225"/>
  <c r="B225"/>
  <c r="A225" s="1"/>
  <c r="J224"/>
  <c r="I224"/>
  <c r="H224"/>
  <c r="G224"/>
  <c r="F224"/>
  <c r="E224"/>
  <c r="D224"/>
  <c r="C224"/>
  <c r="B224"/>
  <c r="A224" s="1"/>
  <c r="J223"/>
  <c r="I223"/>
  <c r="H223"/>
  <c r="G223"/>
  <c r="F223"/>
  <c r="E223"/>
  <c r="D223"/>
  <c r="C223"/>
  <c r="B223"/>
  <c r="A223" s="1"/>
  <c r="J222"/>
  <c r="I222"/>
  <c r="H222"/>
  <c r="G222"/>
  <c r="F222"/>
  <c r="E222"/>
  <c r="D222"/>
  <c r="C222"/>
  <c r="B222"/>
  <c r="A222" s="1"/>
  <c r="J221"/>
  <c r="I221"/>
  <c r="H221"/>
  <c r="G221"/>
  <c r="F221"/>
  <c r="E221"/>
  <c r="D221"/>
  <c r="C221"/>
  <c r="B221"/>
  <c r="A221" s="1"/>
  <c r="J220"/>
  <c r="I220"/>
  <c r="H220"/>
  <c r="G220"/>
  <c r="F220"/>
  <c r="E220"/>
  <c r="D220"/>
  <c r="C220"/>
  <c r="B220"/>
  <c r="A220" s="1"/>
  <c r="J219"/>
  <c r="I219"/>
  <c r="H219"/>
  <c r="G219"/>
  <c r="F219"/>
  <c r="E219"/>
  <c r="D219"/>
  <c r="C219"/>
  <c r="B219"/>
  <c r="A219" s="1"/>
  <c r="J218"/>
  <c r="I218"/>
  <c r="H218"/>
  <c r="G218"/>
  <c r="F218"/>
  <c r="E218"/>
  <c r="D218"/>
  <c r="C218"/>
  <c r="B218"/>
  <c r="A218" s="1"/>
  <c r="J217"/>
  <c r="I217"/>
  <c r="H217"/>
  <c r="G217"/>
  <c r="F217"/>
  <c r="E217"/>
  <c r="D217"/>
  <c r="C217"/>
  <c r="B217"/>
  <c r="A217" s="1"/>
  <c r="J216"/>
  <c r="I216"/>
  <c r="H216"/>
  <c r="G216"/>
  <c r="F216"/>
  <c r="E216"/>
  <c r="D216"/>
  <c r="C216"/>
  <c r="B216"/>
  <c r="A216" s="1"/>
  <c r="J215"/>
  <c r="I215"/>
  <c r="H215"/>
  <c r="G215"/>
  <c r="F215"/>
  <c r="E215"/>
  <c r="D215"/>
  <c r="C215"/>
  <c r="B215"/>
  <c r="A215" s="1"/>
  <c r="J214"/>
  <c r="I214"/>
  <c r="H214"/>
  <c r="G214"/>
  <c r="F214"/>
  <c r="E214"/>
  <c r="D214"/>
  <c r="C214"/>
  <c r="B214"/>
  <c r="A214" s="1"/>
  <c r="J213"/>
  <c r="I213"/>
  <c r="H213"/>
  <c r="G213"/>
  <c r="F213"/>
  <c r="E213"/>
  <c r="D213"/>
  <c r="C213"/>
  <c r="B213"/>
  <c r="A213" s="1"/>
  <c r="J212"/>
  <c r="I212"/>
  <c r="H212"/>
  <c r="G212"/>
  <c r="F212"/>
  <c r="E212"/>
  <c r="D212"/>
  <c r="C212"/>
  <c r="B212"/>
  <c r="A212" s="1"/>
  <c r="J211"/>
  <c r="I211"/>
  <c r="H211"/>
  <c r="G211"/>
  <c r="F211"/>
  <c r="E211"/>
  <c r="D211"/>
  <c r="C211"/>
  <c r="B211"/>
  <c r="A211" s="1"/>
  <c r="J210"/>
  <c r="I210"/>
  <c r="H210"/>
  <c r="G210"/>
  <c r="F210"/>
  <c r="E210"/>
  <c r="D210"/>
  <c r="C210"/>
  <c r="B210"/>
  <c r="A210" s="1"/>
  <c r="J209"/>
  <c r="I209"/>
  <c r="H209"/>
  <c r="G209"/>
  <c r="F209"/>
  <c r="E209"/>
  <c r="D209"/>
  <c r="C209"/>
  <c r="B209"/>
  <c r="A209" s="1"/>
  <c r="J208"/>
  <c r="I208"/>
  <c r="H208"/>
  <c r="G208"/>
  <c r="F208"/>
  <c r="E208"/>
  <c r="D208"/>
  <c r="C208"/>
  <c r="B208"/>
  <c r="A208" s="1"/>
  <c r="J207"/>
  <c r="I207"/>
  <c r="H207"/>
  <c r="G207"/>
  <c r="F207"/>
  <c r="E207"/>
  <c r="D207"/>
  <c r="C207"/>
  <c r="B207"/>
  <c r="A207" s="1"/>
  <c r="J206"/>
  <c r="I206"/>
  <c r="H206"/>
  <c r="G206"/>
  <c r="F206"/>
  <c r="E206"/>
  <c r="D206"/>
  <c r="C206"/>
  <c r="B206"/>
  <c r="A206" s="1"/>
  <c r="J205"/>
  <c r="I205"/>
  <c r="H205"/>
  <c r="G205"/>
  <c r="F205"/>
  <c r="E205"/>
  <c r="D205"/>
  <c r="C205"/>
  <c r="B205"/>
  <c r="A205" s="1"/>
  <c r="J204"/>
  <c r="I204"/>
  <c r="H204"/>
  <c r="G204"/>
  <c r="F204"/>
  <c r="E204"/>
  <c r="D204"/>
  <c r="C204"/>
  <c r="B204"/>
  <c r="A204" s="1"/>
  <c r="J203"/>
  <c r="I203"/>
  <c r="H203"/>
  <c r="G203"/>
  <c r="F203"/>
  <c r="E203"/>
  <c r="D203"/>
  <c r="C203"/>
  <c r="B203"/>
  <c r="A203" s="1"/>
  <c r="J202"/>
  <c r="I202"/>
  <c r="H202"/>
  <c r="G202"/>
  <c r="F202"/>
  <c r="E202"/>
  <c r="D202"/>
  <c r="C202"/>
  <c r="B202"/>
  <c r="A202" s="1"/>
  <c r="J201"/>
  <c r="I201"/>
  <c r="H201"/>
  <c r="G201"/>
  <c r="F201"/>
  <c r="E201"/>
  <c r="D201"/>
  <c r="C201"/>
  <c r="B201"/>
  <c r="A201" s="1"/>
  <c r="J200"/>
  <c r="I200"/>
  <c r="H200"/>
  <c r="G200"/>
  <c r="F200"/>
  <c r="E200"/>
  <c r="D200"/>
  <c r="C200"/>
  <c r="B200"/>
  <c r="A200" s="1"/>
  <c r="J199"/>
  <c r="I199"/>
  <c r="H199"/>
  <c r="G199"/>
  <c r="F199"/>
  <c r="E199"/>
  <c r="D199"/>
  <c r="C199"/>
  <c r="B199"/>
  <c r="A199" s="1"/>
  <c r="J198"/>
  <c r="I198"/>
  <c r="H198"/>
  <c r="G198"/>
  <c r="F198"/>
  <c r="E198"/>
  <c r="D198"/>
  <c r="C198"/>
  <c r="B198"/>
  <c r="A198" s="1"/>
  <c r="J197"/>
  <c r="I197"/>
  <c r="H197"/>
  <c r="G197"/>
  <c r="F197"/>
  <c r="E197"/>
  <c r="D197"/>
  <c r="C197"/>
  <c r="B197"/>
  <c r="A197" s="1"/>
  <c r="J196"/>
  <c r="I196"/>
  <c r="H196"/>
  <c r="G196"/>
  <c r="F196"/>
  <c r="E196"/>
  <c r="D196"/>
  <c r="C196"/>
  <c r="B196"/>
  <c r="A196" s="1"/>
  <c r="L195"/>
  <c r="J195"/>
  <c r="I195"/>
  <c r="H195"/>
  <c r="G195"/>
  <c r="F195"/>
  <c r="E195"/>
  <c r="D195"/>
  <c r="C195"/>
  <c r="B195"/>
  <c r="A195" s="1"/>
  <c r="L194"/>
  <c r="J194"/>
  <c r="I194"/>
  <c r="H194"/>
  <c r="G194"/>
  <c r="F194"/>
  <c r="E194"/>
  <c r="D194"/>
  <c r="C194"/>
  <c r="B194"/>
  <c r="A194" s="1"/>
  <c r="L193"/>
  <c r="J193"/>
  <c r="I193"/>
  <c r="H193"/>
  <c r="G193"/>
  <c r="F193"/>
  <c r="E193"/>
  <c r="D193"/>
  <c r="C193"/>
  <c r="B193"/>
  <c r="A193" s="1"/>
  <c r="L192"/>
  <c r="J192"/>
  <c r="I192"/>
  <c r="H192"/>
  <c r="G192"/>
  <c r="F192"/>
  <c r="E192"/>
  <c r="D192"/>
  <c r="C192"/>
  <c r="B192"/>
  <c r="A192" s="1"/>
  <c r="L191"/>
  <c r="J191"/>
  <c r="I191"/>
  <c r="H191"/>
  <c r="G191"/>
  <c r="F191"/>
  <c r="E191"/>
  <c r="D191"/>
  <c r="C191"/>
  <c r="B191"/>
  <c r="A191" s="1"/>
  <c r="L190"/>
  <c r="J190"/>
  <c r="I190"/>
  <c r="H190"/>
  <c r="G190"/>
  <c r="F190"/>
  <c r="E190"/>
  <c r="D190"/>
  <c r="C190"/>
  <c r="B190"/>
  <c r="A190" s="1"/>
  <c r="L189"/>
  <c r="J189"/>
  <c r="I189"/>
  <c r="H189"/>
  <c r="G189"/>
  <c r="F189"/>
  <c r="E189"/>
  <c r="D189"/>
  <c r="C189"/>
  <c r="B189"/>
  <c r="A189" s="1"/>
  <c r="L188"/>
  <c r="J188"/>
  <c r="I188"/>
  <c r="H188"/>
  <c r="G188"/>
  <c r="F188"/>
  <c r="E188"/>
  <c r="D188"/>
  <c r="C188"/>
  <c r="B188"/>
  <c r="A188" s="1"/>
  <c r="L187"/>
  <c r="J187"/>
  <c r="I187"/>
  <c r="H187"/>
  <c r="G187"/>
  <c r="F187"/>
  <c r="E187"/>
  <c r="D187"/>
  <c r="C187"/>
  <c r="B187"/>
  <c r="A187" s="1"/>
  <c r="L186"/>
  <c r="J186"/>
  <c r="I186"/>
  <c r="H186"/>
  <c r="G186"/>
  <c r="F186"/>
  <c r="E186"/>
  <c r="D186"/>
  <c r="C186"/>
  <c r="B186"/>
  <c r="A186" s="1"/>
  <c r="L185"/>
  <c r="J185"/>
  <c r="I185"/>
  <c r="H185"/>
  <c r="G185"/>
  <c r="F185"/>
  <c r="E185"/>
  <c r="D185"/>
  <c r="C185"/>
  <c r="B185"/>
  <c r="A185" s="1"/>
  <c r="L184"/>
  <c r="J184"/>
  <c r="I184"/>
  <c r="H184"/>
  <c r="G184"/>
  <c r="F184"/>
  <c r="E184"/>
  <c r="D184"/>
  <c r="C184"/>
  <c r="B184"/>
  <c r="A184" s="1"/>
  <c r="L183"/>
  <c r="J183"/>
  <c r="I183"/>
  <c r="H183"/>
  <c r="G183"/>
  <c r="F183"/>
  <c r="E183"/>
  <c r="D183"/>
  <c r="C183"/>
  <c r="B183"/>
  <c r="A183" s="1"/>
  <c r="L182"/>
  <c r="J182"/>
  <c r="I182"/>
  <c r="H182"/>
  <c r="G182"/>
  <c r="F182"/>
  <c r="E182"/>
  <c r="D182"/>
  <c r="C182"/>
  <c r="B182"/>
  <c r="A182" s="1"/>
  <c r="L181"/>
  <c r="J181"/>
  <c r="I181"/>
  <c r="H181"/>
  <c r="G181"/>
  <c r="F181"/>
  <c r="E181"/>
  <c r="D181"/>
  <c r="C181"/>
  <c r="B181"/>
  <c r="A181" s="1"/>
  <c r="L180"/>
  <c r="J180"/>
  <c r="I180"/>
  <c r="H180"/>
  <c r="G180"/>
  <c r="F180"/>
  <c r="E180"/>
  <c r="D180"/>
  <c r="C180"/>
  <c r="B180"/>
  <c r="A180" s="1"/>
  <c r="L179"/>
  <c r="J179"/>
  <c r="I179"/>
  <c r="H179"/>
  <c r="G179"/>
  <c r="F179"/>
  <c r="E179"/>
  <c r="D179"/>
  <c r="C179"/>
  <c r="B179"/>
  <c r="A179" s="1"/>
  <c r="L178"/>
  <c r="J178"/>
  <c r="I178"/>
  <c r="H178"/>
  <c r="G178"/>
  <c r="F178"/>
  <c r="E178"/>
  <c r="D178"/>
  <c r="C178"/>
  <c r="B178"/>
  <c r="A178" s="1"/>
  <c r="L177"/>
  <c r="J177"/>
  <c r="I177"/>
  <c r="H177"/>
  <c r="G177"/>
  <c r="F177"/>
  <c r="E177"/>
  <c r="D177"/>
  <c r="C177"/>
  <c r="B177"/>
  <c r="A177" s="1"/>
  <c r="L176"/>
  <c r="J176"/>
  <c r="I176"/>
  <c r="H176"/>
  <c r="G176"/>
  <c r="F176"/>
  <c r="E176"/>
  <c r="D176"/>
  <c r="C176"/>
  <c r="B176"/>
  <c r="A176" s="1"/>
  <c r="L175"/>
  <c r="J175"/>
  <c r="I175"/>
  <c r="H175"/>
  <c r="G175"/>
  <c r="F175"/>
  <c r="E175"/>
  <c r="D175"/>
  <c r="C175"/>
  <c r="B175"/>
  <c r="A175" s="1"/>
  <c r="L174"/>
  <c r="J174"/>
  <c r="I174"/>
  <c r="H174"/>
  <c r="G174"/>
  <c r="F174"/>
  <c r="E174"/>
  <c r="D174"/>
  <c r="C174"/>
  <c r="B174"/>
  <c r="A174" s="1"/>
  <c r="L173"/>
  <c r="J173"/>
  <c r="I173"/>
  <c r="H173"/>
  <c r="G173"/>
  <c r="F173"/>
  <c r="E173"/>
  <c r="D173"/>
  <c r="C173"/>
  <c r="B173"/>
  <c r="A173" s="1"/>
  <c r="L172"/>
  <c r="J172"/>
  <c r="I172"/>
  <c r="H172"/>
  <c r="G172"/>
  <c r="F172"/>
  <c r="E172"/>
  <c r="D172"/>
  <c r="C172"/>
  <c r="B172"/>
  <c r="A172" s="1"/>
  <c r="L171"/>
  <c r="J171"/>
  <c r="I171"/>
  <c r="H171"/>
  <c r="G171"/>
  <c r="F171"/>
  <c r="E171"/>
  <c r="D171"/>
  <c r="C171"/>
  <c r="B171"/>
  <c r="A171" s="1"/>
  <c r="L170"/>
  <c r="J170"/>
  <c r="I170"/>
  <c r="H170"/>
  <c r="G170"/>
  <c r="F170"/>
  <c r="E170"/>
  <c r="D170"/>
  <c r="C170"/>
  <c r="B170"/>
  <c r="A170" s="1"/>
  <c r="L169"/>
  <c r="J169"/>
  <c r="I169"/>
  <c r="H169"/>
  <c r="G169"/>
  <c r="F169"/>
  <c r="E169"/>
  <c r="D169"/>
  <c r="C169"/>
  <c r="B169"/>
  <c r="A169" s="1"/>
  <c r="L168"/>
  <c r="J168"/>
  <c r="I168"/>
  <c r="H168"/>
  <c r="G168"/>
  <c r="F168"/>
  <c r="E168"/>
  <c r="D168"/>
  <c r="C168"/>
  <c r="B168"/>
  <c r="A168" s="1"/>
  <c r="L167"/>
  <c r="J167"/>
  <c r="I167"/>
  <c r="H167"/>
  <c r="G167"/>
  <c r="F167"/>
  <c r="E167"/>
  <c r="D167"/>
  <c r="C167"/>
  <c r="B167"/>
  <c r="A167" s="1"/>
  <c r="L166"/>
  <c r="J166"/>
  <c r="I166"/>
  <c r="H166"/>
  <c r="G166"/>
  <c r="F166"/>
  <c r="E166"/>
  <c r="D166"/>
  <c r="C166"/>
  <c r="B166"/>
  <c r="A166" s="1"/>
  <c r="L165"/>
  <c r="J165"/>
  <c r="I165"/>
  <c r="H165"/>
  <c r="G165"/>
  <c r="F165"/>
  <c r="E165"/>
  <c r="D165"/>
  <c r="C165"/>
  <c r="B165"/>
  <c r="A165" s="1"/>
  <c r="L164"/>
  <c r="J164"/>
  <c r="I164"/>
  <c r="H164"/>
  <c r="G164"/>
  <c r="F164"/>
  <c r="E164"/>
  <c r="D164"/>
  <c r="C164"/>
  <c r="B164"/>
  <c r="A164" s="1"/>
  <c r="L163"/>
  <c r="J163"/>
  <c r="I163"/>
  <c r="H163"/>
  <c r="G163"/>
  <c r="F163"/>
  <c r="E163"/>
  <c r="D163"/>
  <c r="C163"/>
  <c r="B163"/>
  <c r="A163" s="1"/>
  <c r="L162"/>
  <c r="J162"/>
  <c r="I162"/>
  <c r="H162"/>
  <c r="G162"/>
  <c r="F162"/>
  <c r="E162"/>
  <c r="D162"/>
  <c r="C162"/>
  <c r="B162"/>
  <c r="A162" s="1"/>
  <c r="L161"/>
  <c r="J161"/>
  <c r="I161"/>
  <c r="H161"/>
  <c r="G161"/>
  <c r="F161"/>
  <c r="E161"/>
  <c r="D161"/>
  <c r="C161"/>
  <c r="B161"/>
  <c r="A161" s="1"/>
  <c r="L160"/>
  <c r="J160"/>
  <c r="I160"/>
  <c r="H160"/>
  <c r="G160"/>
  <c r="F160"/>
  <c r="E160"/>
  <c r="D160"/>
  <c r="C160"/>
  <c r="B160"/>
  <c r="A160" s="1"/>
  <c r="L159"/>
  <c r="J159"/>
  <c r="I159"/>
  <c r="H159"/>
  <c r="G159"/>
  <c r="F159"/>
  <c r="E159"/>
  <c r="D159"/>
  <c r="C159"/>
  <c r="B159"/>
  <c r="A159" s="1"/>
  <c r="L158"/>
  <c r="J158"/>
  <c r="I158"/>
  <c r="H158"/>
  <c r="G158"/>
  <c r="F158"/>
  <c r="E158"/>
  <c r="D158"/>
  <c r="C158"/>
  <c r="B158"/>
  <c r="A158" s="1"/>
  <c r="L157"/>
  <c r="J157"/>
  <c r="I157"/>
  <c r="H157"/>
  <c r="G157"/>
  <c r="F157"/>
  <c r="E157"/>
  <c r="D157"/>
  <c r="C157"/>
  <c r="B157"/>
  <c r="A157" s="1"/>
  <c r="L156"/>
  <c r="J156"/>
  <c r="I156"/>
  <c r="H156"/>
  <c r="G156"/>
  <c r="F156"/>
  <c r="E156"/>
  <c r="D156"/>
  <c r="C156"/>
  <c r="B156"/>
  <c r="A156" s="1"/>
  <c r="L155"/>
  <c r="J155"/>
  <c r="I155"/>
  <c r="H155"/>
  <c r="G155"/>
  <c r="F155"/>
  <c r="E155"/>
  <c r="D155"/>
  <c r="C155"/>
  <c r="B155"/>
  <c r="A155" s="1"/>
  <c r="L154"/>
  <c r="J154"/>
  <c r="I154"/>
  <c r="H154"/>
  <c r="G154"/>
  <c r="F154"/>
  <c r="E154"/>
  <c r="D154"/>
  <c r="C154"/>
  <c r="B154"/>
  <c r="A154" s="1"/>
  <c r="L153"/>
  <c r="J153"/>
  <c r="I153"/>
  <c r="H153"/>
  <c r="G153"/>
  <c r="F153"/>
  <c r="E153"/>
  <c r="D153"/>
  <c r="C153"/>
  <c r="B153"/>
  <c r="A153" s="1"/>
  <c r="L152"/>
  <c r="J152"/>
  <c r="I152"/>
  <c r="H152"/>
  <c r="G152"/>
  <c r="F152"/>
  <c r="E152"/>
  <c r="D152"/>
  <c r="C152"/>
  <c r="B152"/>
  <c r="A152" s="1"/>
  <c r="L151"/>
  <c r="J151"/>
  <c r="I151"/>
  <c r="H151"/>
  <c r="G151"/>
  <c r="F151"/>
  <c r="E151"/>
  <c r="D151"/>
  <c r="C151"/>
  <c r="B151"/>
  <c r="A151" s="1"/>
  <c r="L150"/>
  <c r="J150"/>
  <c r="I150"/>
  <c r="H150"/>
  <c r="G150"/>
  <c r="F150"/>
  <c r="E150"/>
  <c r="D150"/>
  <c r="C150"/>
  <c r="B150"/>
  <c r="A150" s="1"/>
  <c r="L149"/>
  <c r="J149"/>
  <c r="I149"/>
  <c r="H149"/>
  <c r="G149"/>
  <c r="F149"/>
  <c r="E149"/>
  <c r="D149"/>
  <c r="C149"/>
  <c r="B149"/>
  <c r="A149" s="1"/>
  <c r="L148"/>
  <c r="J148"/>
  <c r="I148"/>
  <c r="H148"/>
  <c r="G148"/>
  <c r="F148"/>
  <c r="E148"/>
  <c r="D148"/>
  <c r="C148"/>
  <c r="B148"/>
  <c r="A148" s="1"/>
  <c r="L147"/>
  <c r="J147"/>
  <c r="I147"/>
  <c r="H147"/>
  <c r="G147"/>
  <c r="F147"/>
  <c r="E147"/>
  <c r="D147"/>
  <c r="C147"/>
  <c r="B147"/>
  <c r="A147" s="1"/>
  <c r="L146"/>
  <c r="J146"/>
  <c r="I146"/>
  <c r="H146"/>
  <c r="G146"/>
  <c r="F146"/>
  <c r="E146"/>
  <c r="D146"/>
  <c r="C146"/>
  <c r="B146"/>
  <c r="A146" s="1"/>
  <c r="L145"/>
  <c r="J145"/>
  <c r="I145"/>
  <c r="H145"/>
  <c r="G145"/>
  <c r="F145"/>
  <c r="E145"/>
  <c r="D145"/>
  <c r="C145"/>
  <c r="B145"/>
  <c r="A145" s="1"/>
  <c r="L144"/>
  <c r="J144"/>
  <c r="I144"/>
  <c r="H144"/>
  <c r="G144"/>
  <c r="F144"/>
  <c r="E144"/>
  <c r="D144"/>
  <c r="C144"/>
  <c r="B144"/>
  <c r="A144" s="1"/>
  <c r="K190" l="1"/>
  <c r="K312"/>
  <c r="K313"/>
  <c r="K158"/>
  <c r="K248"/>
  <c r="K249"/>
  <c r="K150"/>
  <c r="K174"/>
  <c r="K216"/>
  <c r="K217"/>
  <c r="K280"/>
  <c r="K281"/>
  <c r="K166"/>
  <c r="K182"/>
  <c r="K200"/>
  <c r="K201"/>
  <c r="K232"/>
  <c r="K233"/>
  <c r="K264"/>
  <c r="K265"/>
  <c r="K296"/>
  <c r="K297"/>
  <c r="K328"/>
  <c r="K329"/>
  <c r="K344"/>
  <c r="K146"/>
  <c r="K154"/>
  <c r="K162"/>
  <c r="K170"/>
  <c r="K178"/>
  <c r="K186"/>
  <c r="K194"/>
  <c r="K208"/>
  <c r="K209"/>
  <c r="K224"/>
  <c r="K225"/>
  <c r="K240"/>
  <c r="K241"/>
  <c r="K256"/>
  <c r="K257"/>
  <c r="K272"/>
  <c r="K273"/>
  <c r="K288"/>
  <c r="K289"/>
  <c r="K304"/>
  <c r="K305"/>
  <c r="K320"/>
  <c r="K321"/>
  <c r="K336"/>
  <c r="K337"/>
  <c r="K345"/>
  <c r="K144"/>
  <c r="K148"/>
  <c r="K152"/>
  <c r="K156"/>
  <c r="K160"/>
  <c r="K164"/>
  <c r="K168"/>
  <c r="K172"/>
  <c r="K176"/>
  <c r="K180"/>
  <c r="K184"/>
  <c r="K188"/>
  <c r="K192"/>
  <c r="K196"/>
  <c r="K197"/>
  <c r="K204"/>
  <c r="K205"/>
  <c r="K212"/>
  <c r="K213"/>
  <c r="K220"/>
  <c r="K221"/>
  <c r="K228"/>
  <c r="K229"/>
  <c r="K236"/>
  <c r="K237"/>
  <c r="K244"/>
  <c r="K245"/>
  <c r="K252"/>
  <c r="K253"/>
  <c r="K260"/>
  <c r="K261"/>
  <c r="K268"/>
  <c r="K269"/>
  <c r="K276"/>
  <c r="K277"/>
  <c r="K284"/>
  <c r="K285"/>
  <c r="K292"/>
  <c r="K293"/>
  <c r="K300"/>
  <c r="K301"/>
  <c r="K308"/>
  <c r="K309"/>
  <c r="K316"/>
  <c r="K317"/>
  <c r="K324"/>
  <c r="K325"/>
  <c r="K332"/>
  <c r="K333"/>
  <c r="K340"/>
  <c r="K341"/>
  <c r="K348"/>
  <c r="K145"/>
  <c r="K147"/>
  <c r="K149"/>
  <c r="K151"/>
  <c r="K153"/>
  <c r="K155"/>
  <c r="K157"/>
  <c r="K159"/>
  <c r="K161"/>
  <c r="K163"/>
  <c r="K165"/>
  <c r="K167"/>
  <c r="K169"/>
  <c r="K171"/>
  <c r="K173"/>
  <c r="K175"/>
  <c r="K177"/>
  <c r="K179"/>
  <c r="K181"/>
  <c r="K183"/>
  <c r="K185"/>
  <c r="K187"/>
  <c r="K189"/>
  <c r="K191"/>
  <c r="K193"/>
  <c r="K195"/>
  <c r="K198"/>
  <c r="K199"/>
  <c r="K202"/>
  <c r="K203"/>
  <c r="K206"/>
  <c r="K207"/>
  <c r="K210"/>
  <c r="K211"/>
  <c r="K214"/>
  <c r="K215"/>
  <c r="K218"/>
  <c r="K219"/>
  <c r="K222"/>
  <c r="K223"/>
  <c r="K226"/>
  <c r="K227"/>
  <c r="K230"/>
  <c r="K231"/>
  <c r="K234"/>
  <c r="K235"/>
  <c r="K238"/>
  <c r="K239"/>
  <c r="K242"/>
  <c r="K243"/>
  <c r="K246"/>
  <c r="K247"/>
  <c r="K250"/>
  <c r="K251"/>
  <c r="K254"/>
  <c r="K255"/>
  <c r="K258"/>
  <c r="K259"/>
  <c r="K262"/>
  <c r="K263"/>
  <c r="K266"/>
  <c r="K267"/>
  <c r="K270"/>
  <c r="K271"/>
  <c r="K274"/>
  <c r="K275"/>
  <c r="K278"/>
  <c r="K279"/>
  <c r="K282"/>
  <c r="K283"/>
  <c r="K286"/>
  <c r="K287"/>
  <c r="K290"/>
  <c r="K291"/>
  <c r="K294"/>
  <c r="K295"/>
  <c r="K298"/>
  <c r="K299"/>
  <c r="K302"/>
  <c r="K303"/>
  <c r="K306"/>
  <c r="K307"/>
  <c r="K310"/>
  <c r="K311"/>
  <c r="K314"/>
  <c r="K315"/>
  <c r="K318"/>
  <c r="K319"/>
  <c r="K322"/>
  <c r="K323"/>
  <c r="K326"/>
  <c r="K327"/>
  <c r="K330"/>
  <c r="K331"/>
  <c r="K334"/>
  <c r="K335"/>
  <c r="K338"/>
  <c r="K339"/>
  <c r="K342"/>
  <c r="K343"/>
  <c r="K346"/>
  <c r="K347"/>
  <c r="L11" i="26"/>
  <c r="L13"/>
  <c r="L14"/>
  <c r="D145" i="3" l="1"/>
  <c r="Q28"/>
  <c r="Q61"/>
  <c r="Q62"/>
  <c r="Q63"/>
  <c r="Q65"/>
  <c r="Q66"/>
  <c r="Q67"/>
  <c r="Q68"/>
  <c r="Q70"/>
  <c r="Q72"/>
  <c r="Q75"/>
  <c r="Q83"/>
  <c r="Q87"/>
  <c r="Q94"/>
  <c r="Q108"/>
  <c r="Q115"/>
  <c r="Q118"/>
  <c r="Q121"/>
  <c r="Q134"/>
  <c r="Q138"/>
  <c r="Q142"/>
  <c r="Q12"/>
  <c r="P12"/>
  <c r="P28"/>
  <c r="P38"/>
  <c r="P40"/>
  <c r="P65"/>
  <c r="P76"/>
  <c r="P83"/>
  <c r="P94"/>
  <c r="P108"/>
  <c r="P134"/>
  <c r="P138"/>
  <c r="J130" i="24"/>
  <c r="I130"/>
  <c r="I129"/>
  <c r="J128"/>
  <c r="I128"/>
  <c r="J127"/>
  <c r="I127"/>
  <c r="J126"/>
  <c r="I126"/>
  <c r="J125"/>
  <c r="I125"/>
  <c r="J124"/>
  <c r="I124"/>
  <c r="J123"/>
  <c r="I123"/>
  <c r="J122"/>
  <c r="I122"/>
  <c r="J121"/>
  <c r="I121"/>
  <c r="J120"/>
  <c r="I120"/>
  <c r="J119"/>
  <c r="I119"/>
  <c r="J118"/>
  <c r="I118"/>
  <c r="J117"/>
  <c r="I117"/>
  <c r="J116"/>
  <c r="I116"/>
  <c r="J115"/>
  <c r="I115"/>
  <c r="J114"/>
  <c r="I114"/>
  <c r="J113"/>
  <c r="I113"/>
  <c r="J112"/>
  <c r="I112"/>
  <c r="J111"/>
  <c r="I111"/>
  <c r="J110"/>
  <c r="I110"/>
  <c r="I109"/>
  <c r="J108"/>
  <c r="I108"/>
  <c r="J107"/>
  <c r="I107"/>
  <c r="I106"/>
  <c r="J105"/>
  <c r="I105"/>
  <c r="J104"/>
  <c r="I104"/>
  <c r="I103"/>
  <c r="J102"/>
  <c r="I102"/>
  <c r="J101"/>
  <c r="I101"/>
  <c r="J100"/>
  <c r="I100"/>
  <c r="J99"/>
  <c r="I99"/>
  <c r="J98"/>
  <c r="I98"/>
  <c r="J97"/>
  <c r="I97"/>
  <c r="J96"/>
  <c r="I96"/>
  <c r="J95"/>
  <c r="I95"/>
  <c r="J94"/>
  <c r="I94"/>
  <c r="J93"/>
  <c r="I93"/>
  <c r="J92"/>
  <c r="I92"/>
  <c r="J91"/>
  <c r="I91"/>
  <c r="J90"/>
  <c r="I90"/>
  <c r="J89"/>
  <c r="I89"/>
  <c r="J88"/>
  <c r="I88"/>
  <c r="J87"/>
  <c r="I87"/>
  <c r="J86"/>
  <c r="I86"/>
  <c r="J85"/>
  <c r="I85"/>
  <c r="J84"/>
  <c r="I84"/>
  <c r="J83"/>
  <c r="I83"/>
  <c r="J82"/>
  <c r="I82"/>
  <c r="J81"/>
  <c r="I81"/>
  <c r="J80"/>
  <c r="I80"/>
  <c r="J79"/>
  <c r="I79"/>
  <c r="J78"/>
  <c r="I78"/>
  <c r="I77"/>
  <c r="J76"/>
  <c r="I76"/>
  <c r="J75"/>
  <c r="I75"/>
  <c r="J74"/>
  <c r="I74"/>
  <c r="J73"/>
  <c r="I73"/>
  <c r="J72"/>
  <c r="I72"/>
  <c r="J71"/>
  <c r="I71"/>
  <c r="J70"/>
  <c r="I70"/>
  <c r="J69"/>
  <c r="I69"/>
  <c r="J68"/>
  <c r="I68"/>
  <c r="J67"/>
  <c r="I66"/>
  <c r="J65"/>
  <c r="J64"/>
  <c r="I64"/>
  <c r="J63"/>
  <c r="I63"/>
  <c r="I62"/>
  <c r="J61"/>
  <c r="I61"/>
  <c r="I60"/>
  <c r="J59"/>
  <c r="I59"/>
  <c r="I58"/>
  <c r="I57"/>
  <c r="I56"/>
  <c r="J55"/>
  <c r="I55"/>
  <c r="I54"/>
  <c r="H54"/>
  <c r="I53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J30"/>
  <c r="I30"/>
  <c r="J29"/>
  <c r="J28"/>
  <c r="I28"/>
  <c r="J27"/>
  <c r="I27"/>
  <c r="J26"/>
  <c r="I26"/>
  <c r="J25"/>
  <c r="I25"/>
  <c r="J24"/>
  <c r="I24"/>
  <c r="J23"/>
  <c r="I23"/>
  <c r="J22"/>
  <c r="I22"/>
  <c r="J21"/>
  <c r="I21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I7"/>
  <c r="J6"/>
  <c r="I6"/>
  <c r="J5"/>
  <c r="I5"/>
  <c r="J4"/>
  <c r="I4"/>
  <c r="J3"/>
  <c r="I3"/>
  <c r="J2"/>
  <c r="I2"/>
  <c r="Q13" i="3" l="1"/>
  <c r="Q13" i="26"/>
  <c r="Q15" i="3"/>
  <c r="Q15" i="26"/>
  <c r="Q17" i="3"/>
  <c r="Q19"/>
  <c r="Q21"/>
  <c r="Q23"/>
  <c r="Q25"/>
  <c r="Q27"/>
  <c r="P10"/>
  <c r="P10" i="26"/>
  <c r="P11" i="3"/>
  <c r="P11" i="26"/>
  <c r="P13" i="3"/>
  <c r="P13" i="26"/>
  <c r="P14" i="3"/>
  <c r="P14" i="26"/>
  <c r="P15" i="3"/>
  <c r="P15" i="26"/>
  <c r="P16" i="3"/>
  <c r="P17"/>
  <c r="P18"/>
  <c r="P19"/>
  <c r="P20"/>
  <c r="P21"/>
  <c r="P22"/>
  <c r="P23"/>
  <c r="P24"/>
  <c r="P25"/>
  <c r="P26"/>
  <c r="P27"/>
  <c r="P29"/>
  <c r="Q30"/>
  <c r="Q31"/>
  <c r="Q32"/>
  <c r="Q33"/>
  <c r="Q34"/>
  <c r="Q35"/>
  <c r="Q36"/>
  <c r="Q37"/>
  <c r="P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P62"/>
  <c r="P63"/>
  <c r="Q64"/>
  <c r="P67"/>
  <c r="P69"/>
  <c r="P70"/>
  <c r="Q71"/>
  <c r="P73"/>
  <c r="P74"/>
  <c r="Q76"/>
  <c r="Q77"/>
  <c r="Q78"/>
  <c r="Q79"/>
  <c r="Q80"/>
  <c r="Q81"/>
  <c r="Q82"/>
  <c r="Q84"/>
  <c r="Q85"/>
  <c r="Q86"/>
  <c r="P88"/>
  <c r="P89"/>
  <c r="P90"/>
  <c r="P91"/>
  <c r="P92"/>
  <c r="P93"/>
  <c r="P95"/>
  <c r="P96"/>
  <c r="P97"/>
  <c r="P98"/>
  <c r="P99"/>
  <c r="P100"/>
  <c r="P101"/>
  <c r="P102"/>
  <c r="P103"/>
  <c r="P104"/>
  <c r="P105"/>
  <c r="P106"/>
  <c r="P107"/>
  <c r="P109"/>
  <c r="P110"/>
  <c r="P111"/>
  <c r="P112"/>
  <c r="P113"/>
  <c r="P114"/>
  <c r="P115"/>
  <c r="Q116"/>
  <c r="Q117"/>
  <c r="P119"/>
  <c r="P120"/>
  <c r="P121"/>
  <c r="Q122"/>
  <c r="Q123"/>
  <c r="Q124"/>
  <c r="Q125"/>
  <c r="Q126"/>
  <c r="Q127"/>
  <c r="Q128"/>
  <c r="Q129"/>
  <c r="Q130"/>
  <c r="Q131"/>
  <c r="Q132"/>
  <c r="Q133"/>
  <c r="Q135"/>
  <c r="Q136"/>
  <c r="Q137"/>
  <c r="Q139"/>
  <c r="Q140"/>
  <c r="Q141"/>
  <c r="P143"/>
  <c r="Q10"/>
  <c r="Q10" i="26"/>
  <c r="Q11" i="3"/>
  <c r="Q11" i="26"/>
  <c r="Q14" i="3"/>
  <c r="Q14" i="26"/>
  <c r="Q16" i="3"/>
  <c r="Q18"/>
  <c r="Q20"/>
  <c r="Q24"/>
  <c r="Q26"/>
  <c r="Q29"/>
  <c r="P30"/>
  <c r="P31"/>
  <c r="P32"/>
  <c r="P33"/>
  <c r="P34"/>
  <c r="P35"/>
  <c r="P36"/>
  <c r="P37"/>
  <c r="Q38"/>
  <c r="Q39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4"/>
  <c r="P66"/>
  <c r="P68"/>
  <c r="Q69"/>
  <c r="P71"/>
  <c r="P72"/>
  <c r="Q73"/>
  <c r="Q74"/>
  <c r="P75"/>
  <c r="P77"/>
  <c r="P78"/>
  <c r="P79"/>
  <c r="P80"/>
  <c r="P81"/>
  <c r="P82"/>
  <c r="P84"/>
  <c r="P85"/>
  <c r="P86"/>
  <c r="P87"/>
  <c r="Q88"/>
  <c r="Q89"/>
  <c r="Q90"/>
  <c r="Q91"/>
  <c r="Q92"/>
  <c r="Q93"/>
  <c r="Q95"/>
  <c r="Q96"/>
  <c r="Q97"/>
  <c r="Q98"/>
  <c r="Q99"/>
  <c r="Q100"/>
  <c r="Q101"/>
  <c r="Q102"/>
  <c r="Q103"/>
  <c r="Q104"/>
  <c r="Q105"/>
  <c r="Q106"/>
  <c r="Q107"/>
  <c r="Q109"/>
  <c r="Q110"/>
  <c r="Q111"/>
  <c r="Q112"/>
  <c r="Q113"/>
  <c r="Q114"/>
  <c r="P116"/>
  <c r="P117"/>
  <c r="P118"/>
  <c r="Q119"/>
  <c r="Q120"/>
  <c r="P122"/>
  <c r="P123"/>
  <c r="P124"/>
  <c r="P125"/>
  <c r="P126"/>
  <c r="P127"/>
  <c r="P128"/>
  <c r="P129"/>
  <c r="P130"/>
  <c r="P131"/>
  <c r="P132"/>
  <c r="P133"/>
  <c r="P135"/>
  <c r="P136"/>
  <c r="P137"/>
  <c r="P139"/>
  <c r="P140"/>
  <c r="P141"/>
  <c r="P142"/>
  <c r="Q143"/>
  <c r="K12"/>
  <c r="I74"/>
  <c r="I94"/>
  <c r="H94"/>
  <c r="H83"/>
  <c r="I38"/>
  <c r="H134"/>
  <c r="J134"/>
  <c r="I134"/>
  <c r="H11"/>
  <c r="H13"/>
  <c r="H14"/>
  <c r="H15"/>
  <c r="H16"/>
  <c r="K134" l="1"/>
  <c r="J12" i="2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11"/>
  <c r="J13" i="5"/>
  <c r="J14"/>
  <c r="J15"/>
  <c r="J16"/>
  <c r="J17"/>
  <c r="J18"/>
  <c r="J19"/>
  <c r="J20"/>
  <c r="J12"/>
  <c r="J11"/>
  <c r="J124" i="4"/>
  <c r="I11" i="3"/>
  <c r="J11"/>
  <c r="I13"/>
  <c r="J13"/>
  <c r="I14"/>
  <c r="J14"/>
  <c r="I15"/>
  <c r="J15"/>
  <c r="I16"/>
  <c r="J16"/>
  <c r="H17"/>
  <c r="I17"/>
  <c r="J17"/>
  <c r="H18"/>
  <c r="I18"/>
  <c r="J18"/>
  <c r="H19"/>
  <c r="I19"/>
  <c r="J19"/>
  <c r="H20"/>
  <c r="I20"/>
  <c r="J20"/>
  <c r="H21"/>
  <c r="I21"/>
  <c r="J21"/>
  <c r="H22"/>
  <c r="I22"/>
  <c r="J22"/>
  <c r="H23"/>
  <c r="I23"/>
  <c r="J23"/>
  <c r="H24"/>
  <c r="I24"/>
  <c r="J24"/>
  <c r="H25"/>
  <c r="I25"/>
  <c r="J25"/>
  <c r="H26"/>
  <c r="I26"/>
  <c r="J26"/>
  <c r="H27"/>
  <c r="I27"/>
  <c r="J27"/>
  <c r="H28"/>
  <c r="I28"/>
  <c r="J28"/>
  <c r="H29"/>
  <c r="I29"/>
  <c r="J29"/>
  <c r="H30"/>
  <c r="I30"/>
  <c r="J30"/>
  <c r="H31"/>
  <c r="I31"/>
  <c r="J31"/>
  <c r="H32"/>
  <c r="I32"/>
  <c r="J32"/>
  <c r="H33"/>
  <c r="I33"/>
  <c r="J33"/>
  <c r="H34"/>
  <c r="I34"/>
  <c r="J34"/>
  <c r="H35"/>
  <c r="I35"/>
  <c r="J35"/>
  <c r="H36"/>
  <c r="I36"/>
  <c r="J36"/>
  <c r="H37"/>
  <c r="I37"/>
  <c r="J37"/>
  <c r="H38"/>
  <c r="J38"/>
  <c r="H39"/>
  <c r="I39"/>
  <c r="J39"/>
  <c r="H40"/>
  <c r="I40"/>
  <c r="J40"/>
  <c r="H41"/>
  <c r="I41"/>
  <c r="J41"/>
  <c r="H42"/>
  <c r="I42"/>
  <c r="J42"/>
  <c r="H43"/>
  <c r="I43"/>
  <c r="J43"/>
  <c r="H44"/>
  <c r="I44"/>
  <c r="J44"/>
  <c r="H45"/>
  <c r="I45"/>
  <c r="J45"/>
  <c r="H46"/>
  <c r="I46"/>
  <c r="J46"/>
  <c r="H47"/>
  <c r="I47"/>
  <c r="J47"/>
  <c r="H48"/>
  <c r="I48"/>
  <c r="J48"/>
  <c r="H49"/>
  <c r="I49"/>
  <c r="J49"/>
  <c r="H50"/>
  <c r="I50"/>
  <c r="J50"/>
  <c r="H51"/>
  <c r="I51"/>
  <c r="J51"/>
  <c r="H52"/>
  <c r="I52"/>
  <c r="J52"/>
  <c r="H53"/>
  <c r="I53"/>
  <c r="J53"/>
  <c r="H54"/>
  <c r="I54"/>
  <c r="J54"/>
  <c r="H55"/>
  <c r="I55"/>
  <c r="J55"/>
  <c r="H56"/>
  <c r="I56"/>
  <c r="J56"/>
  <c r="H57"/>
  <c r="I57"/>
  <c r="J57"/>
  <c r="H58"/>
  <c r="I58"/>
  <c r="J58"/>
  <c r="H59"/>
  <c r="I59"/>
  <c r="J59"/>
  <c r="H60"/>
  <c r="I60"/>
  <c r="J60"/>
  <c r="H61"/>
  <c r="I61"/>
  <c r="J61"/>
  <c r="H62"/>
  <c r="I62"/>
  <c r="J62"/>
  <c r="H63"/>
  <c r="I63"/>
  <c r="J63"/>
  <c r="H64"/>
  <c r="I64"/>
  <c r="J64"/>
  <c r="H65"/>
  <c r="I65"/>
  <c r="J65"/>
  <c r="H66"/>
  <c r="I66"/>
  <c r="J66"/>
  <c r="H67"/>
  <c r="I67"/>
  <c r="J67"/>
  <c r="H68"/>
  <c r="I68"/>
  <c r="J68"/>
  <c r="H69"/>
  <c r="I69"/>
  <c r="J69"/>
  <c r="H70"/>
  <c r="I70"/>
  <c r="J70"/>
  <c r="H71"/>
  <c r="I71"/>
  <c r="J71"/>
  <c r="H72"/>
  <c r="I72"/>
  <c r="J72"/>
  <c r="H73"/>
  <c r="I73"/>
  <c r="J73"/>
  <c r="H74"/>
  <c r="J74"/>
  <c r="H75"/>
  <c r="I75"/>
  <c r="J75"/>
  <c r="H76"/>
  <c r="I76"/>
  <c r="J76"/>
  <c r="H77"/>
  <c r="I77"/>
  <c r="J77"/>
  <c r="H78"/>
  <c r="I78"/>
  <c r="J78"/>
  <c r="H79"/>
  <c r="I79"/>
  <c r="J79"/>
  <c r="H80"/>
  <c r="I80"/>
  <c r="J80"/>
  <c r="H81"/>
  <c r="I81"/>
  <c r="J81"/>
  <c r="H82"/>
  <c r="I82"/>
  <c r="J82"/>
  <c r="I83"/>
  <c r="J83"/>
  <c r="H84"/>
  <c r="I84"/>
  <c r="J84"/>
  <c r="H85"/>
  <c r="I85"/>
  <c r="J85"/>
  <c r="H86"/>
  <c r="I86"/>
  <c r="J86"/>
  <c r="H87"/>
  <c r="I87"/>
  <c r="J87"/>
  <c r="H88"/>
  <c r="I88"/>
  <c r="J88"/>
  <c r="H89"/>
  <c r="I89"/>
  <c r="J89"/>
  <c r="H90"/>
  <c r="I90"/>
  <c r="J90"/>
  <c r="H91"/>
  <c r="I91"/>
  <c r="J91"/>
  <c r="H92"/>
  <c r="I92"/>
  <c r="J92"/>
  <c r="H93"/>
  <c r="I93"/>
  <c r="J93"/>
  <c r="J94"/>
  <c r="H95"/>
  <c r="I95"/>
  <c r="J95"/>
  <c r="H96"/>
  <c r="I96"/>
  <c r="J96"/>
  <c r="H97"/>
  <c r="I97"/>
  <c r="J97"/>
  <c r="H98"/>
  <c r="I98"/>
  <c r="J98"/>
  <c r="H99"/>
  <c r="I99"/>
  <c r="J99"/>
  <c r="H100"/>
  <c r="I100"/>
  <c r="J100"/>
  <c r="H101"/>
  <c r="I101"/>
  <c r="J101"/>
  <c r="H102"/>
  <c r="I102"/>
  <c r="J102"/>
  <c r="H103"/>
  <c r="I103"/>
  <c r="J103"/>
  <c r="H104"/>
  <c r="I104"/>
  <c r="J104"/>
  <c r="H105"/>
  <c r="I105"/>
  <c r="J105"/>
  <c r="H106"/>
  <c r="I106"/>
  <c r="J106"/>
  <c r="H107"/>
  <c r="I107"/>
  <c r="J107"/>
  <c r="H108"/>
  <c r="I108"/>
  <c r="J108"/>
  <c r="H109"/>
  <c r="I109"/>
  <c r="J109"/>
  <c r="H110"/>
  <c r="I110"/>
  <c r="J110"/>
  <c r="H111"/>
  <c r="I111"/>
  <c r="J111"/>
  <c r="H112"/>
  <c r="I112"/>
  <c r="J112"/>
  <c r="H113"/>
  <c r="I113"/>
  <c r="J113"/>
  <c r="H114"/>
  <c r="I114"/>
  <c r="J114"/>
  <c r="H115"/>
  <c r="I115"/>
  <c r="J115"/>
  <c r="H116"/>
  <c r="I116"/>
  <c r="J116"/>
  <c r="H117"/>
  <c r="I117"/>
  <c r="J117"/>
  <c r="H118"/>
  <c r="I118"/>
  <c r="J118"/>
  <c r="H119"/>
  <c r="I119"/>
  <c r="J119"/>
  <c r="H120"/>
  <c r="I120"/>
  <c r="J120"/>
  <c r="H121"/>
  <c r="I121"/>
  <c r="J121"/>
  <c r="H122"/>
  <c r="I122"/>
  <c r="J122"/>
  <c r="H123"/>
  <c r="I123"/>
  <c r="J123"/>
  <c r="H124"/>
  <c r="I124"/>
  <c r="J124"/>
  <c r="H125"/>
  <c r="I125"/>
  <c r="J125"/>
  <c r="H126"/>
  <c r="I126"/>
  <c r="J126"/>
  <c r="H127"/>
  <c r="I127"/>
  <c r="J127"/>
  <c r="H128"/>
  <c r="I128"/>
  <c r="J128"/>
  <c r="H129"/>
  <c r="I129"/>
  <c r="J129"/>
  <c r="H130"/>
  <c r="I130"/>
  <c r="J130"/>
  <c r="H131"/>
  <c r="I131"/>
  <c r="J131"/>
  <c r="H132"/>
  <c r="I132"/>
  <c r="J132"/>
  <c r="H133"/>
  <c r="I133"/>
  <c r="J133"/>
  <c r="H135"/>
  <c r="I135"/>
  <c r="J135"/>
  <c r="H136"/>
  <c r="I136"/>
  <c r="J136"/>
  <c r="H137"/>
  <c r="I137"/>
  <c r="J137"/>
  <c r="H138"/>
  <c r="I138"/>
  <c r="J138"/>
  <c r="H139"/>
  <c r="I139"/>
  <c r="J139"/>
  <c r="H140"/>
  <c r="I140"/>
  <c r="J140"/>
  <c r="H141"/>
  <c r="I141"/>
  <c r="J141"/>
  <c r="H142"/>
  <c r="I142"/>
  <c r="J142"/>
  <c r="H143"/>
  <c r="I143"/>
  <c r="J143"/>
  <c r="J22" i="4"/>
  <c r="J21"/>
  <c r="J20"/>
  <c r="J19"/>
  <c r="J18"/>
  <c r="J17"/>
  <c r="J16"/>
  <c r="J15"/>
  <c r="J14"/>
  <c r="J13"/>
  <c r="J12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K27" i="3" l="1"/>
  <c r="L27" s="1"/>
  <c r="K21"/>
  <c r="K17"/>
  <c r="K13"/>
  <c r="K14"/>
  <c r="K15"/>
  <c r="L57"/>
  <c r="L15"/>
  <c r="L14"/>
  <c r="L13"/>
  <c r="K56"/>
  <c r="L56" s="1"/>
  <c r="K54"/>
  <c r="K52"/>
  <c r="L52" s="1"/>
  <c r="K50"/>
  <c r="L50" s="1"/>
  <c r="K48"/>
  <c r="L48" s="1"/>
  <c r="K46"/>
  <c r="K44"/>
  <c r="L44" s="1"/>
  <c r="K42"/>
  <c r="L42" s="1"/>
  <c r="K40"/>
  <c r="L40" s="1"/>
  <c r="K38"/>
  <c r="K36"/>
  <c r="L36" s="1"/>
  <c r="K34"/>
  <c r="L34" s="1"/>
  <c r="K32"/>
  <c r="L32" s="1"/>
  <c r="K30"/>
  <c r="K28"/>
  <c r="L28" s="1"/>
  <c r="K24"/>
  <c r="K22"/>
  <c r="L22" s="1"/>
  <c r="L33"/>
  <c r="L23"/>
  <c r="K100"/>
  <c r="K98"/>
  <c r="L98" s="1"/>
  <c r="K96"/>
  <c r="K94"/>
  <c r="L94" s="1"/>
  <c r="K92"/>
  <c r="K90"/>
  <c r="L90" s="1"/>
  <c r="K88"/>
  <c r="K86"/>
  <c r="L86" s="1"/>
  <c r="K84"/>
  <c r="K82"/>
  <c r="L82" s="1"/>
  <c r="K80"/>
  <c r="K78"/>
  <c r="L78" s="1"/>
  <c r="K76"/>
  <c r="K74"/>
  <c r="L74" s="1"/>
  <c r="K72"/>
  <c r="K70"/>
  <c r="K68"/>
  <c r="K66"/>
  <c r="L66" s="1"/>
  <c r="K64"/>
  <c r="K62"/>
  <c r="L62" s="1"/>
  <c r="K60"/>
  <c r="K58"/>
  <c r="L58" s="1"/>
  <c r="L54"/>
  <c r="L46"/>
  <c r="L38"/>
  <c r="L30"/>
  <c r="L24"/>
  <c r="L21"/>
  <c r="L17"/>
  <c r="K11"/>
  <c r="L11" s="1"/>
  <c r="L12"/>
  <c r="K16"/>
  <c r="L16" s="1"/>
  <c r="K143"/>
  <c r="L143" s="1"/>
  <c r="K141"/>
  <c r="L141" s="1"/>
  <c r="K139"/>
  <c r="L139" s="1"/>
  <c r="K137"/>
  <c r="L137" s="1"/>
  <c r="K135"/>
  <c r="L135" s="1"/>
  <c r="K133"/>
  <c r="L133" s="1"/>
  <c r="K131"/>
  <c r="L131" s="1"/>
  <c r="K129"/>
  <c r="L129" s="1"/>
  <c r="K127"/>
  <c r="L127" s="1"/>
  <c r="K125"/>
  <c r="L125" s="1"/>
  <c r="K123"/>
  <c r="L123" s="1"/>
  <c r="K121"/>
  <c r="L121" s="1"/>
  <c r="K119"/>
  <c r="L119" s="1"/>
  <c r="K117"/>
  <c r="L117" s="1"/>
  <c r="K115"/>
  <c r="L115" s="1"/>
  <c r="K113"/>
  <c r="L113" s="1"/>
  <c r="K111"/>
  <c r="L111" s="1"/>
  <c r="K109"/>
  <c r="L109" s="1"/>
  <c r="K107"/>
  <c r="L107" s="1"/>
  <c r="K105"/>
  <c r="L105" s="1"/>
  <c r="K103"/>
  <c r="L103" s="1"/>
  <c r="K101"/>
  <c r="L101" s="1"/>
  <c r="K142"/>
  <c r="K140"/>
  <c r="K138"/>
  <c r="K136"/>
  <c r="K132"/>
  <c r="L132" s="1"/>
  <c r="K130"/>
  <c r="K128"/>
  <c r="L128" s="1"/>
  <c r="K126"/>
  <c r="L126" s="1"/>
  <c r="K124"/>
  <c r="L124" s="1"/>
  <c r="K122"/>
  <c r="K120"/>
  <c r="L120" s="1"/>
  <c r="K118"/>
  <c r="K116"/>
  <c r="L116" s="1"/>
  <c r="K114"/>
  <c r="K112"/>
  <c r="L112" s="1"/>
  <c r="K110"/>
  <c r="L110" s="1"/>
  <c r="K108"/>
  <c r="L108" s="1"/>
  <c r="K106"/>
  <c r="K104"/>
  <c r="L104" s="1"/>
  <c r="K102"/>
  <c r="L102" s="1"/>
  <c r="K99"/>
  <c r="L99" s="1"/>
  <c r="K97"/>
  <c r="K95"/>
  <c r="L95" s="1"/>
  <c r="K93"/>
  <c r="K91"/>
  <c r="L91" s="1"/>
  <c r="K89"/>
  <c r="K87"/>
  <c r="L87" s="1"/>
  <c r="K85"/>
  <c r="K83"/>
  <c r="L83" s="1"/>
  <c r="K81"/>
  <c r="K79"/>
  <c r="L79" s="1"/>
  <c r="K77"/>
  <c r="K75"/>
  <c r="L75" s="1"/>
  <c r="K73"/>
  <c r="K71"/>
  <c r="L71" s="1"/>
  <c r="K69"/>
  <c r="L69" s="1"/>
  <c r="K67"/>
  <c r="L67" s="1"/>
  <c r="K65"/>
  <c r="L65" s="1"/>
  <c r="K63"/>
  <c r="L63" s="1"/>
  <c r="K61"/>
  <c r="L61" s="1"/>
  <c r="K59"/>
  <c r="L59" s="1"/>
  <c r="K57"/>
  <c r="K55"/>
  <c r="L55" s="1"/>
  <c r="K53"/>
  <c r="L53" s="1"/>
  <c r="K51"/>
  <c r="L51" s="1"/>
  <c r="K49"/>
  <c r="L49" s="1"/>
  <c r="K47"/>
  <c r="L47" s="1"/>
  <c r="K45"/>
  <c r="L45" s="1"/>
  <c r="K43"/>
  <c r="L43" s="1"/>
  <c r="K41"/>
  <c r="L41" s="1"/>
  <c r="K39"/>
  <c r="L39" s="1"/>
  <c r="K37"/>
  <c r="L37" s="1"/>
  <c r="K35"/>
  <c r="L35" s="1"/>
  <c r="K33"/>
  <c r="K31"/>
  <c r="L31" s="1"/>
  <c r="K29"/>
  <c r="L29" s="1"/>
  <c r="K26"/>
  <c r="L26" s="1"/>
  <c r="K25"/>
  <c r="L25" s="1"/>
  <c r="K23"/>
  <c r="K20"/>
  <c r="L20" s="1"/>
  <c r="K19"/>
  <c r="L19" s="1"/>
  <c r="K18"/>
  <c r="L18" s="1"/>
  <c r="L142"/>
  <c r="L140"/>
  <c r="L138"/>
  <c r="L136"/>
  <c r="L134"/>
  <c r="L130"/>
  <c r="L122"/>
  <c r="L118"/>
  <c r="L114"/>
  <c r="L106"/>
  <c r="L100"/>
  <c r="L97"/>
  <c r="L96"/>
  <c r="L93"/>
  <c r="L92"/>
  <c r="L89"/>
  <c r="L88"/>
  <c r="L85"/>
  <c r="L84"/>
  <c r="L81"/>
  <c r="L80"/>
  <c r="L77"/>
  <c r="L76"/>
  <c r="L73"/>
  <c r="L72"/>
  <c r="L70"/>
  <c r="L68"/>
  <c r="L64"/>
  <c r="L60"/>
  <c r="K10"/>
  <c r="L10" s="1"/>
  <c r="J10" i="25" l="1"/>
  <c r="H10"/>
  <c r="F10"/>
  <c r="D10"/>
  <c r="B10"/>
  <c r="A10" s="1"/>
  <c r="I10"/>
  <c r="E10"/>
  <c r="L10"/>
  <c r="G10"/>
  <c r="C10"/>
  <c r="J12"/>
  <c r="H12"/>
  <c r="F12"/>
  <c r="D12"/>
  <c r="B12"/>
  <c r="I12"/>
  <c r="G12"/>
  <c r="C12"/>
  <c r="L12"/>
  <c r="E12"/>
  <c r="L60"/>
  <c r="J60"/>
  <c r="H60"/>
  <c r="F60"/>
  <c r="D60"/>
  <c r="B60"/>
  <c r="I60"/>
  <c r="G60"/>
  <c r="E60"/>
  <c r="C60"/>
  <c r="L67"/>
  <c r="J67"/>
  <c r="H67"/>
  <c r="F67"/>
  <c r="D67"/>
  <c r="B67"/>
  <c r="I67"/>
  <c r="G67"/>
  <c r="E67"/>
  <c r="C67"/>
  <c r="L71"/>
  <c r="J71"/>
  <c r="H71"/>
  <c r="F71"/>
  <c r="D71"/>
  <c r="B71"/>
  <c r="I71"/>
  <c r="G71"/>
  <c r="E71"/>
  <c r="C71"/>
  <c r="L76"/>
  <c r="J76"/>
  <c r="H76"/>
  <c r="F76"/>
  <c r="D76"/>
  <c r="B76"/>
  <c r="I76"/>
  <c r="G76"/>
  <c r="E76"/>
  <c r="C76"/>
  <c r="L81"/>
  <c r="J81"/>
  <c r="H81"/>
  <c r="F81"/>
  <c r="D81"/>
  <c r="B81"/>
  <c r="I81"/>
  <c r="G81"/>
  <c r="E81"/>
  <c r="C81"/>
  <c r="L87"/>
  <c r="J87"/>
  <c r="H87"/>
  <c r="F87"/>
  <c r="D87"/>
  <c r="B87"/>
  <c r="I87"/>
  <c r="G87"/>
  <c r="E87"/>
  <c r="C87"/>
  <c r="L92"/>
  <c r="J92"/>
  <c r="H92"/>
  <c r="F92"/>
  <c r="D92"/>
  <c r="B92"/>
  <c r="G92"/>
  <c r="C92"/>
  <c r="I92"/>
  <c r="E92"/>
  <c r="L99"/>
  <c r="J99"/>
  <c r="H99"/>
  <c r="F99"/>
  <c r="D99"/>
  <c r="B99"/>
  <c r="G99"/>
  <c r="C99"/>
  <c r="I99"/>
  <c r="E99"/>
  <c r="L110"/>
  <c r="J110"/>
  <c r="H110"/>
  <c r="F110"/>
  <c r="D110"/>
  <c r="B110"/>
  <c r="G110"/>
  <c r="C110"/>
  <c r="I110"/>
  <c r="E110"/>
  <c r="L126"/>
  <c r="J126"/>
  <c r="H126"/>
  <c r="F126"/>
  <c r="D126"/>
  <c r="B126"/>
  <c r="I126"/>
  <c r="G126"/>
  <c r="E126"/>
  <c r="C126"/>
  <c r="L138"/>
  <c r="J138"/>
  <c r="H138"/>
  <c r="F138"/>
  <c r="D138"/>
  <c r="B138"/>
  <c r="G138"/>
  <c r="C138"/>
  <c r="I138"/>
  <c r="E138"/>
  <c r="I19"/>
  <c r="G19"/>
  <c r="E19"/>
  <c r="C19"/>
  <c r="L19"/>
  <c r="H19"/>
  <c r="D19"/>
  <c r="J19"/>
  <c r="F19"/>
  <c r="B19"/>
  <c r="L26"/>
  <c r="J26"/>
  <c r="H26"/>
  <c r="F26"/>
  <c r="D26"/>
  <c r="B26"/>
  <c r="I26"/>
  <c r="G26"/>
  <c r="E26"/>
  <c r="C26"/>
  <c r="L31"/>
  <c r="J31"/>
  <c r="H31"/>
  <c r="F31"/>
  <c r="D31"/>
  <c r="B31"/>
  <c r="I31"/>
  <c r="G31"/>
  <c r="E31"/>
  <c r="C31"/>
  <c r="L35"/>
  <c r="J35"/>
  <c r="H35"/>
  <c r="F35"/>
  <c r="D35"/>
  <c r="B35"/>
  <c r="I35"/>
  <c r="G35"/>
  <c r="E35"/>
  <c r="C35"/>
  <c r="L39"/>
  <c r="J39"/>
  <c r="H39"/>
  <c r="F39"/>
  <c r="D39"/>
  <c r="B39"/>
  <c r="I39"/>
  <c r="G39"/>
  <c r="E39"/>
  <c r="C39"/>
  <c r="L43"/>
  <c r="J43"/>
  <c r="H43"/>
  <c r="F43"/>
  <c r="D43"/>
  <c r="B43"/>
  <c r="I43"/>
  <c r="G43"/>
  <c r="E43"/>
  <c r="C43"/>
  <c r="L47"/>
  <c r="J47"/>
  <c r="H47"/>
  <c r="F47"/>
  <c r="D47"/>
  <c r="B47"/>
  <c r="I47"/>
  <c r="G47"/>
  <c r="E47"/>
  <c r="C47"/>
  <c r="L51"/>
  <c r="J51"/>
  <c r="H51"/>
  <c r="F51"/>
  <c r="D51"/>
  <c r="B51"/>
  <c r="I51"/>
  <c r="G51"/>
  <c r="E51"/>
  <c r="C51"/>
  <c r="L55"/>
  <c r="J55"/>
  <c r="H55"/>
  <c r="F55"/>
  <c r="D55"/>
  <c r="B55"/>
  <c r="I55"/>
  <c r="G55"/>
  <c r="E55"/>
  <c r="C55"/>
  <c r="L59"/>
  <c r="J59"/>
  <c r="H59"/>
  <c r="F59"/>
  <c r="D59"/>
  <c r="B59"/>
  <c r="I59"/>
  <c r="G59"/>
  <c r="E59"/>
  <c r="C59"/>
  <c r="L63"/>
  <c r="J63"/>
  <c r="H63"/>
  <c r="F63"/>
  <c r="D63"/>
  <c r="B63"/>
  <c r="I63"/>
  <c r="G63"/>
  <c r="E63"/>
  <c r="C63"/>
  <c r="L95"/>
  <c r="J95"/>
  <c r="H95"/>
  <c r="F95"/>
  <c r="D95"/>
  <c r="B95"/>
  <c r="G95"/>
  <c r="C95"/>
  <c r="I95"/>
  <c r="E95"/>
  <c r="L104"/>
  <c r="J104"/>
  <c r="H104"/>
  <c r="F104"/>
  <c r="D104"/>
  <c r="B104"/>
  <c r="G104"/>
  <c r="C104"/>
  <c r="I104"/>
  <c r="E104"/>
  <c r="L108"/>
  <c r="J108"/>
  <c r="H108"/>
  <c r="F108"/>
  <c r="D108"/>
  <c r="B108"/>
  <c r="G108"/>
  <c r="C108"/>
  <c r="I108"/>
  <c r="E108"/>
  <c r="L112"/>
  <c r="J112"/>
  <c r="H112"/>
  <c r="F112"/>
  <c r="D112"/>
  <c r="B112"/>
  <c r="G112"/>
  <c r="C112"/>
  <c r="I112"/>
  <c r="E112"/>
  <c r="L116"/>
  <c r="J116"/>
  <c r="H116"/>
  <c r="F116"/>
  <c r="D116"/>
  <c r="B116"/>
  <c r="I116"/>
  <c r="G116"/>
  <c r="E116"/>
  <c r="C116"/>
  <c r="L120"/>
  <c r="J120"/>
  <c r="H120"/>
  <c r="F120"/>
  <c r="D120"/>
  <c r="B120"/>
  <c r="I120"/>
  <c r="G120"/>
  <c r="E120"/>
  <c r="C120"/>
  <c r="L124"/>
  <c r="J124"/>
  <c r="H124"/>
  <c r="F124"/>
  <c r="D124"/>
  <c r="B124"/>
  <c r="I124"/>
  <c r="G124"/>
  <c r="E124"/>
  <c r="C124"/>
  <c r="L128"/>
  <c r="J128"/>
  <c r="H128"/>
  <c r="F128"/>
  <c r="D128"/>
  <c r="B128"/>
  <c r="G128"/>
  <c r="C128"/>
  <c r="I128"/>
  <c r="E128"/>
  <c r="L132"/>
  <c r="J132"/>
  <c r="H132"/>
  <c r="F132"/>
  <c r="D132"/>
  <c r="B132"/>
  <c r="G132"/>
  <c r="C132"/>
  <c r="I132"/>
  <c r="E132"/>
  <c r="L103"/>
  <c r="J103"/>
  <c r="H103"/>
  <c r="F103"/>
  <c r="D103"/>
  <c r="B103"/>
  <c r="G103"/>
  <c r="C103"/>
  <c r="I103"/>
  <c r="E103"/>
  <c r="L107"/>
  <c r="J107"/>
  <c r="H107"/>
  <c r="F107"/>
  <c r="D107"/>
  <c r="B107"/>
  <c r="G107"/>
  <c r="C107"/>
  <c r="I107"/>
  <c r="E107"/>
  <c r="L111"/>
  <c r="J111"/>
  <c r="H111"/>
  <c r="F111"/>
  <c r="D111"/>
  <c r="B111"/>
  <c r="G111"/>
  <c r="C111"/>
  <c r="I111"/>
  <c r="E111"/>
  <c r="L115"/>
  <c r="J115"/>
  <c r="H115"/>
  <c r="F115"/>
  <c r="D115"/>
  <c r="B115"/>
  <c r="I115"/>
  <c r="G115"/>
  <c r="E115"/>
  <c r="C115"/>
  <c r="L119"/>
  <c r="J119"/>
  <c r="H119"/>
  <c r="F119"/>
  <c r="D119"/>
  <c r="B119"/>
  <c r="I119"/>
  <c r="G119"/>
  <c r="E119"/>
  <c r="C119"/>
  <c r="L123"/>
  <c r="J123"/>
  <c r="H123"/>
  <c r="F123"/>
  <c r="D123"/>
  <c r="B123"/>
  <c r="I123"/>
  <c r="G123"/>
  <c r="E123"/>
  <c r="C123"/>
  <c r="L127"/>
  <c r="J127"/>
  <c r="H127"/>
  <c r="F127"/>
  <c r="D127"/>
  <c r="B127"/>
  <c r="G127"/>
  <c r="C127"/>
  <c r="I127"/>
  <c r="E127"/>
  <c r="L131"/>
  <c r="J131"/>
  <c r="H131"/>
  <c r="F131"/>
  <c r="D131"/>
  <c r="B131"/>
  <c r="G131"/>
  <c r="C131"/>
  <c r="I131"/>
  <c r="E131"/>
  <c r="L135"/>
  <c r="J135"/>
  <c r="H135"/>
  <c r="F135"/>
  <c r="D135"/>
  <c r="B135"/>
  <c r="G135"/>
  <c r="C135"/>
  <c r="I135"/>
  <c r="E135"/>
  <c r="L139"/>
  <c r="J139"/>
  <c r="H139"/>
  <c r="F139"/>
  <c r="D139"/>
  <c r="B139"/>
  <c r="G139"/>
  <c r="C139"/>
  <c r="I139"/>
  <c r="E139"/>
  <c r="L143"/>
  <c r="J143"/>
  <c r="H143"/>
  <c r="F143"/>
  <c r="D143"/>
  <c r="B143"/>
  <c r="G143"/>
  <c r="C143"/>
  <c r="I143"/>
  <c r="E143"/>
  <c r="I17"/>
  <c r="G17"/>
  <c r="E17"/>
  <c r="C17"/>
  <c r="L17"/>
  <c r="H17"/>
  <c r="D17"/>
  <c r="J17"/>
  <c r="F17"/>
  <c r="B17"/>
  <c r="L22"/>
  <c r="J22"/>
  <c r="H22"/>
  <c r="F22"/>
  <c r="D22"/>
  <c r="B22"/>
  <c r="I22"/>
  <c r="G22"/>
  <c r="E22"/>
  <c r="C22"/>
  <c r="L27"/>
  <c r="J27"/>
  <c r="H27"/>
  <c r="F27"/>
  <c r="D27"/>
  <c r="B27"/>
  <c r="I27"/>
  <c r="G27"/>
  <c r="E27"/>
  <c r="C27"/>
  <c r="L34"/>
  <c r="J34"/>
  <c r="H34"/>
  <c r="F34"/>
  <c r="D34"/>
  <c r="B34"/>
  <c r="I34"/>
  <c r="G34"/>
  <c r="E34"/>
  <c r="C34"/>
  <c r="L42"/>
  <c r="J42"/>
  <c r="H42"/>
  <c r="F42"/>
  <c r="D42"/>
  <c r="B42"/>
  <c r="I42"/>
  <c r="G42"/>
  <c r="E42"/>
  <c r="C42"/>
  <c r="L50"/>
  <c r="J50"/>
  <c r="H50"/>
  <c r="F50"/>
  <c r="D50"/>
  <c r="B50"/>
  <c r="I50"/>
  <c r="G50"/>
  <c r="E50"/>
  <c r="C50"/>
  <c r="L66"/>
  <c r="J66"/>
  <c r="H66"/>
  <c r="F66"/>
  <c r="D66"/>
  <c r="B66"/>
  <c r="I66"/>
  <c r="G66"/>
  <c r="E66"/>
  <c r="C66"/>
  <c r="L74"/>
  <c r="J74"/>
  <c r="H74"/>
  <c r="F74"/>
  <c r="D74"/>
  <c r="B74"/>
  <c r="I74"/>
  <c r="G74"/>
  <c r="E74"/>
  <c r="C74"/>
  <c r="L78"/>
  <c r="J78"/>
  <c r="H78"/>
  <c r="F78"/>
  <c r="D78"/>
  <c r="B78"/>
  <c r="I78"/>
  <c r="G78"/>
  <c r="E78"/>
  <c r="C78"/>
  <c r="L82"/>
  <c r="J82"/>
  <c r="H82"/>
  <c r="F82"/>
  <c r="D82"/>
  <c r="B82"/>
  <c r="I82"/>
  <c r="G82"/>
  <c r="E82"/>
  <c r="C82"/>
  <c r="L86"/>
  <c r="J86"/>
  <c r="H86"/>
  <c r="F86"/>
  <c r="D86"/>
  <c r="B86"/>
  <c r="I86"/>
  <c r="G86"/>
  <c r="E86"/>
  <c r="C86"/>
  <c r="L90"/>
  <c r="J90"/>
  <c r="H90"/>
  <c r="F90"/>
  <c r="D90"/>
  <c r="B90"/>
  <c r="G90"/>
  <c r="C90"/>
  <c r="I90"/>
  <c r="E90"/>
  <c r="L94"/>
  <c r="J94"/>
  <c r="H94"/>
  <c r="F94"/>
  <c r="D94"/>
  <c r="B94"/>
  <c r="G94"/>
  <c r="C94"/>
  <c r="I94"/>
  <c r="E94"/>
  <c r="L98"/>
  <c r="J98"/>
  <c r="H98"/>
  <c r="F98"/>
  <c r="D98"/>
  <c r="B98"/>
  <c r="G98"/>
  <c r="C98"/>
  <c r="I98"/>
  <c r="E98"/>
  <c r="L23"/>
  <c r="J23"/>
  <c r="H23"/>
  <c r="F23"/>
  <c r="D23"/>
  <c r="B23"/>
  <c r="I23"/>
  <c r="G23"/>
  <c r="E23"/>
  <c r="C23"/>
  <c r="L28"/>
  <c r="J28"/>
  <c r="H28"/>
  <c r="F28"/>
  <c r="D28"/>
  <c r="B28"/>
  <c r="I28"/>
  <c r="G28"/>
  <c r="E28"/>
  <c r="C28"/>
  <c r="L32"/>
  <c r="J32"/>
  <c r="H32"/>
  <c r="F32"/>
  <c r="D32"/>
  <c r="B32"/>
  <c r="I32"/>
  <c r="G32"/>
  <c r="E32"/>
  <c r="C32"/>
  <c r="L36"/>
  <c r="J36"/>
  <c r="H36"/>
  <c r="F36"/>
  <c r="D36"/>
  <c r="B36"/>
  <c r="I36"/>
  <c r="G36"/>
  <c r="E36"/>
  <c r="C36"/>
  <c r="L40"/>
  <c r="J40"/>
  <c r="H40"/>
  <c r="F40"/>
  <c r="D40"/>
  <c r="B40"/>
  <c r="I40"/>
  <c r="G40"/>
  <c r="E40"/>
  <c r="C40"/>
  <c r="L44"/>
  <c r="J44"/>
  <c r="H44"/>
  <c r="F44"/>
  <c r="D44"/>
  <c r="B44"/>
  <c r="I44"/>
  <c r="G44"/>
  <c r="E44"/>
  <c r="C44"/>
  <c r="L48"/>
  <c r="J48"/>
  <c r="H48"/>
  <c r="F48"/>
  <c r="D48"/>
  <c r="B48"/>
  <c r="I48"/>
  <c r="G48"/>
  <c r="E48"/>
  <c r="C48"/>
  <c r="L52"/>
  <c r="J52"/>
  <c r="H52"/>
  <c r="F52"/>
  <c r="D52"/>
  <c r="B52"/>
  <c r="I52"/>
  <c r="G52"/>
  <c r="E52"/>
  <c r="C52"/>
  <c r="L56"/>
  <c r="J56"/>
  <c r="H56"/>
  <c r="F56"/>
  <c r="D56"/>
  <c r="B56"/>
  <c r="I56"/>
  <c r="G56"/>
  <c r="E56"/>
  <c r="C56"/>
  <c r="L14"/>
  <c r="J14"/>
  <c r="H14"/>
  <c r="F14"/>
  <c r="D14"/>
  <c r="B14"/>
  <c r="I14"/>
  <c r="G14"/>
  <c r="E14"/>
  <c r="C14"/>
  <c r="L57"/>
  <c r="J57"/>
  <c r="H57"/>
  <c r="F57"/>
  <c r="D57"/>
  <c r="B57"/>
  <c r="I57"/>
  <c r="G57"/>
  <c r="E57"/>
  <c r="C57"/>
  <c r="L62"/>
  <c r="J62"/>
  <c r="H62"/>
  <c r="F62"/>
  <c r="D62"/>
  <c r="B62"/>
  <c r="I62"/>
  <c r="G62"/>
  <c r="E62"/>
  <c r="C62"/>
  <c r="L69"/>
  <c r="J69"/>
  <c r="H69"/>
  <c r="F69"/>
  <c r="D69"/>
  <c r="B69"/>
  <c r="I69"/>
  <c r="G69"/>
  <c r="E69"/>
  <c r="C69"/>
  <c r="L73"/>
  <c r="J73"/>
  <c r="H73"/>
  <c r="F73"/>
  <c r="D73"/>
  <c r="B73"/>
  <c r="I73"/>
  <c r="G73"/>
  <c r="E73"/>
  <c r="C73"/>
  <c r="L79"/>
  <c r="J79"/>
  <c r="H79"/>
  <c r="F79"/>
  <c r="D79"/>
  <c r="B79"/>
  <c r="I79"/>
  <c r="G79"/>
  <c r="E79"/>
  <c r="C79"/>
  <c r="L84"/>
  <c r="J84"/>
  <c r="H84"/>
  <c r="F84"/>
  <c r="D84"/>
  <c r="B84"/>
  <c r="I84"/>
  <c r="G84"/>
  <c r="E84"/>
  <c r="C84"/>
  <c r="L89"/>
  <c r="J89"/>
  <c r="H89"/>
  <c r="F89"/>
  <c r="D89"/>
  <c r="B89"/>
  <c r="G89"/>
  <c r="C89"/>
  <c r="I89"/>
  <c r="E89"/>
  <c r="L96"/>
  <c r="J96"/>
  <c r="H96"/>
  <c r="F96"/>
  <c r="D96"/>
  <c r="B96"/>
  <c r="G96"/>
  <c r="C96"/>
  <c r="I96"/>
  <c r="E96"/>
  <c r="L102"/>
  <c r="J102"/>
  <c r="H102"/>
  <c r="F102"/>
  <c r="D102"/>
  <c r="B102"/>
  <c r="G102"/>
  <c r="C102"/>
  <c r="I102"/>
  <c r="E102"/>
  <c r="L118"/>
  <c r="J118"/>
  <c r="H118"/>
  <c r="F118"/>
  <c r="D118"/>
  <c r="B118"/>
  <c r="I118"/>
  <c r="G118"/>
  <c r="E118"/>
  <c r="C118"/>
  <c r="L134"/>
  <c r="J134"/>
  <c r="H134"/>
  <c r="F134"/>
  <c r="D134"/>
  <c r="B134"/>
  <c r="G134"/>
  <c r="C134"/>
  <c r="I134"/>
  <c r="E134"/>
  <c r="L142"/>
  <c r="J142"/>
  <c r="H142"/>
  <c r="F142"/>
  <c r="D142"/>
  <c r="B142"/>
  <c r="G142"/>
  <c r="C142"/>
  <c r="I142"/>
  <c r="E142"/>
  <c r="L58"/>
  <c r="J58"/>
  <c r="H58"/>
  <c r="F58"/>
  <c r="D58"/>
  <c r="B58"/>
  <c r="I58"/>
  <c r="G58"/>
  <c r="E58"/>
  <c r="C58"/>
  <c r="L61"/>
  <c r="J61"/>
  <c r="H61"/>
  <c r="F61"/>
  <c r="D61"/>
  <c r="B61"/>
  <c r="I61"/>
  <c r="G61"/>
  <c r="E61"/>
  <c r="C61"/>
  <c r="L64"/>
  <c r="J64"/>
  <c r="H64"/>
  <c r="F64"/>
  <c r="D64"/>
  <c r="B64"/>
  <c r="I64"/>
  <c r="G64"/>
  <c r="E64"/>
  <c r="C64"/>
  <c r="L68"/>
  <c r="J68"/>
  <c r="H68"/>
  <c r="F68"/>
  <c r="D68"/>
  <c r="B68"/>
  <c r="I68"/>
  <c r="G68"/>
  <c r="E68"/>
  <c r="C68"/>
  <c r="L70"/>
  <c r="J70"/>
  <c r="H70"/>
  <c r="F70"/>
  <c r="D70"/>
  <c r="B70"/>
  <c r="I70"/>
  <c r="G70"/>
  <c r="E70"/>
  <c r="C70"/>
  <c r="L72"/>
  <c r="J72"/>
  <c r="H72"/>
  <c r="F72"/>
  <c r="D72"/>
  <c r="B72"/>
  <c r="I72"/>
  <c r="G72"/>
  <c r="E72"/>
  <c r="C72"/>
  <c r="L75"/>
  <c r="J75"/>
  <c r="H75"/>
  <c r="F75"/>
  <c r="D75"/>
  <c r="B75"/>
  <c r="I75"/>
  <c r="G75"/>
  <c r="E75"/>
  <c r="C75"/>
  <c r="L77"/>
  <c r="J77"/>
  <c r="H77"/>
  <c r="F77"/>
  <c r="D77"/>
  <c r="B77"/>
  <c r="I77"/>
  <c r="G77"/>
  <c r="E77"/>
  <c r="C77"/>
  <c r="L80"/>
  <c r="J80"/>
  <c r="H80"/>
  <c r="F80"/>
  <c r="D80"/>
  <c r="B80"/>
  <c r="I80"/>
  <c r="G80"/>
  <c r="E80"/>
  <c r="C80"/>
  <c r="L83"/>
  <c r="J83"/>
  <c r="H83"/>
  <c r="F83"/>
  <c r="D83"/>
  <c r="B83"/>
  <c r="I83"/>
  <c r="G83"/>
  <c r="E83"/>
  <c r="C83"/>
  <c r="L85"/>
  <c r="J85"/>
  <c r="H85"/>
  <c r="F85"/>
  <c r="D85"/>
  <c r="B85"/>
  <c r="I85"/>
  <c r="G85"/>
  <c r="E85"/>
  <c r="C85"/>
  <c r="L88"/>
  <c r="J88"/>
  <c r="H88"/>
  <c r="F88"/>
  <c r="D88"/>
  <c r="B88"/>
  <c r="I88"/>
  <c r="G88"/>
  <c r="E88"/>
  <c r="C88"/>
  <c r="L91"/>
  <c r="J91"/>
  <c r="H91"/>
  <c r="F91"/>
  <c r="D91"/>
  <c r="B91"/>
  <c r="G91"/>
  <c r="C91"/>
  <c r="I91"/>
  <c r="E91"/>
  <c r="L93"/>
  <c r="J93"/>
  <c r="H93"/>
  <c r="F93"/>
  <c r="D93"/>
  <c r="B93"/>
  <c r="G93"/>
  <c r="C93"/>
  <c r="I93"/>
  <c r="E93"/>
  <c r="L97"/>
  <c r="J97"/>
  <c r="H97"/>
  <c r="F97"/>
  <c r="D97"/>
  <c r="B97"/>
  <c r="G97"/>
  <c r="C97"/>
  <c r="I97"/>
  <c r="E97"/>
  <c r="L100"/>
  <c r="J100"/>
  <c r="H100"/>
  <c r="F100"/>
  <c r="D100"/>
  <c r="B100"/>
  <c r="G100"/>
  <c r="C100"/>
  <c r="I100"/>
  <c r="E100"/>
  <c r="L106"/>
  <c r="J106"/>
  <c r="H106"/>
  <c r="F106"/>
  <c r="D106"/>
  <c r="B106"/>
  <c r="G106"/>
  <c r="C106"/>
  <c r="I106"/>
  <c r="E106"/>
  <c r="L114"/>
  <c r="J114"/>
  <c r="H114"/>
  <c r="F114"/>
  <c r="D114"/>
  <c r="B114"/>
  <c r="I114"/>
  <c r="G114"/>
  <c r="E114"/>
  <c r="C114"/>
  <c r="L122"/>
  <c r="J122"/>
  <c r="H122"/>
  <c r="F122"/>
  <c r="D122"/>
  <c r="B122"/>
  <c r="I122"/>
  <c r="G122"/>
  <c r="E122"/>
  <c r="C122"/>
  <c r="L130"/>
  <c r="J130"/>
  <c r="H130"/>
  <c r="F130"/>
  <c r="D130"/>
  <c r="B130"/>
  <c r="G130"/>
  <c r="C130"/>
  <c r="I130"/>
  <c r="E130"/>
  <c r="L136"/>
  <c r="J136"/>
  <c r="H136"/>
  <c r="F136"/>
  <c r="D136"/>
  <c r="B136"/>
  <c r="G136"/>
  <c r="C136"/>
  <c r="I136"/>
  <c r="E136"/>
  <c r="L140"/>
  <c r="J140"/>
  <c r="H140"/>
  <c r="F140"/>
  <c r="D140"/>
  <c r="B140"/>
  <c r="G140"/>
  <c r="C140"/>
  <c r="I140"/>
  <c r="E140"/>
  <c r="I18"/>
  <c r="G18"/>
  <c r="E18"/>
  <c r="C18"/>
  <c r="L18"/>
  <c r="H18"/>
  <c r="D18"/>
  <c r="J18"/>
  <c r="F18"/>
  <c r="B18"/>
  <c r="L20"/>
  <c r="I20"/>
  <c r="G20"/>
  <c r="E20"/>
  <c r="C20"/>
  <c r="H20"/>
  <c r="D20"/>
  <c r="J20"/>
  <c r="F20"/>
  <c r="B20"/>
  <c r="L25"/>
  <c r="J25"/>
  <c r="H25"/>
  <c r="F25"/>
  <c r="D25"/>
  <c r="B25"/>
  <c r="I25"/>
  <c r="G25"/>
  <c r="E25"/>
  <c r="C25"/>
  <c r="L29"/>
  <c r="J29"/>
  <c r="H29"/>
  <c r="F29"/>
  <c r="D29"/>
  <c r="B29"/>
  <c r="I29"/>
  <c r="G29"/>
  <c r="E29"/>
  <c r="C29"/>
  <c r="L37"/>
  <c r="J37"/>
  <c r="H37"/>
  <c r="F37"/>
  <c r="D37"/>
  <c r="B37"/>
  <c r="I37"/>
  <c r="G37"/>
  <c r="E37"/>
  <c r="C37"/>
  <c r="L41"/>
  <c r="J41"/>
  <c r="H41"/>
  <c r="F41"/>
  <c r="D41"/>
  <c r="B41"/>
  <c r="I41"/>
  <c r="G41"/>
  <c r="E41"/>
  <c r="C41"/>
  <c r="L45"/>
  <c r="J45"/>
  <c r="H45"/>
  <c r="F45"/>
  <c r="D45"/>
  <c r="B45"/>
  <c r="I45"/>
  <c r="G45"/>
  <c r="E45"/>
  <c r="C45"/>
  <c r="L49"/>
  <c r="J49"/>
  <c r="H49"/>
  <c r="F49"/>
  <c r="D49"/>
  <c r="B49"/>
  <c r="I49"/>
  <c r="G49"/>
  <c r="E49"/>
  <c r="C49"/>
  <c r="L53"/>
  <c r="J53"/>
  <c r="H53"/>
  <c r="F53"/>
  <c r="D53"/>
  <c r="B53"/>
  <c r="I53"/>
  <c r="G53"/>
  <c r="E53"/>
  <c r="C53"/>
  <c r="L65"/>
  <c r="J65"/>
  <c r="H65"/>
  <c r="F65"/>
  <c r="D65"/>
  <c r="B65"/>
  <c r="I65"/>
  <c r="G65"/>
  <c r="E65"/>
  <c r="C65"/>
  <c r="L101"/>
  <c r="J101"/>
  <c r="H101"/>
  <c r="F101"/>
  <c r="D101"/>
  <c r="B101"/>
  <c r="G101"/>
  <c r="C101"/>
  <c r="I101"/>
  <c r="E101"/>
  <c r="L105"/>
  <c r="J105"/>
  <c r="H105"/>
  <c r="F105"/>
  <c r="D105"/>
  <c r="B105"/>
  <c r="G105"/>
  <c r="C105"/>
  <c r="I105"/>
  <c r="E105"/>
  <c r="L109"/>
  <c r="J109"/>
  <c r="H109"/>
  <c r="F109"/>
  <c r="D109"/>
  <c r="B109"/>
  <c r="G109"/>
  <c r="C109"/>
  <c r="I109"/>
  <c r="E109"/>
  <c r="L113"/>
  <c r="J113"/>
  <c r="H113"/>
  <c r="F113"/>
  <c r="D113"/>
  <c r="B113"/>
  <c r="G113"/>
  <c r="C113"/>
  <c r="I113"/>
  <c r="E113"/>
  <c r="L117"/>
  <c r="J117"/>
  <c r="H117"/>
  <c r="F117"/>
  <c r="D117"/>
  <c r="B117"/>
  <c r="I117"/>
  <c r="G117"/>
  <c r="E117"/>
  <c r="C117"/>
  <c r="L121"/>
  <c r="J121"/>
  <c r="H121"/>
  <c r="F121"/>
  <c r="D121"/>
  <c r="B121"/>
  <c r="I121"/>
  <c r="G121"/>
  <c r="E121"/>
  <c r="C121"/>
  <c r="L125"/>
  <c r="J125"/>
  <c r="H125"/>
  <c r="F125"/>
  <c r="D125"/>
  <c r="B125"/>
  <c r="I125"/>
  <c r="G125"/>
  <c r="E125"/>
  <c r="C125"/>
  <c r="L129"/>
  <c r="J129"/>
  <c r="H129"/>
  <c r="F129"/>
  <c r="D129"/>
  <c r="B129"/>
  <c r="G129"/>
  <c r="C129"/>
  <c r="I129"/>
  <c r="E129"/>
  <c r="L133"/>
  <c r="J133"/>
  <c r="H133"/>
  <c r="F133"/>
  <c r="D133"/>
  <c r="B133"/>
  <c r="G133"/>
  <c r="C133"/>
  <c r="I133"/>
  <c r="E133"/>
  <c r="L137"/>
  <c r="J137"/>
  <c r="H137"/>
  <c r="F137"/>
  <c r="D137"/>
  <c r="B137"/>
  <c r="G137"/>
  <c r="C137"/>
  <c r="I137"/>
  <c r="E137"/>
  <c r="L141"/>
  <c r="J141"/>
  <c r="H141"/>
  <c r="F141"/>
  <c r="D141"/>
  <c r="B141"/>
  <c r="G141"/>
  <c r="C141"/>
  <c r="I141"/>
  <c r="E141"/>
  <c r="I16"/>
  <c r="G16"/>
  <c r="E16"/>
  <c r="L16"/>
  <c r="H16"/>
  <c r="D16"/>
  <c r="B16"/>
  <c r="J16"/>
  <c r="F16"/>
  <c r="C16"/>
  <c r="L11"/>
  <c r="J11"/>
  <c r="H11"/>
  <c r="F11"/>
  <c r="D11"/>
  <c r="B11"/>
  <c r="A11" s="1"/>
  <c r="A12" s="1"/>
  <c r="I11"/>
  <c r="G11"/>
  <c r="E11"/>
  <c r="C11"/>
  <c r="L21"/>
  <c r="J21"/>
  <c r="H21"/>
  <c r="F21"/>
  <c r="D21"/>
  <c r="B21"/>
  <c r="I21"/>
  <c r="G21"/>
  <c r="E21"/>
  <c r="C21"/>
  <c r="L24"/>
  <c r="J24"/>
  <c r="H24"/>
  <c r="F24"/>
  <c r="D24"/>
  <c r="B24"/>
  <c r="I24"/>
  <c r="G24"/>
  <c r="E24"/>
  <c r="C24"/>
  <c r="L30"/>
  <c r="J30"/>
  <c r="H30"/>
  <c r="F30"/>
  <c r="D30"/>
  <c r="B30"/>
  <c r="I30"/>
  <c r="G30"/>
  <c r="E30"/>
  <c r="C30"/>
  <c r="L38"/>
  <c r="J38"/>
  <c r="H38"/>
  <c r="F38"/>
  <c r="D38"/>
  <c r="B38"/>
  <c r="I38"/>
  <c r="G38"/>
  <c r="E38"/>
  <c r="C38"/>
  <c r="L46"/>
  <c r="J46"/>
  <c r="H46"/>
  <c r="F46"/>
  <c r="D46"/>
  <c r="B46"/>
  <c r="I46"/>
  <c r="G46"/>
  <c r="E46"/>
  <c r="C46"/>
  <c r="L54"/>
  <c r="J54"/>
  <c r="H54"/>
  <c r="F54"/>
  <c r="D54"/>
  <c r="B54"/>
  <c r="I54"/>
  <c r="G54"/>
  <c r="E54"/>
  <c r="C54"/>
  <c r="L33"/>
  <c r="J33"/>
  <c r="H33"/>
  <c r="F33"/>
  <c r="D33"/>
  <c r="B33"/>
  <c r="I33"/>
  <c r="G33"/>
  <c r="E33"/>
  <c r="C33"/>
  <c r="L13"/>
  <c r="J13"/>
  <c r="H13"/>
  <c r="F13"/>
  <c r="D13"/>
  <c r="B13"/>
  <c r="A13" s="1"/>
  <c r="I13"/>
  <c r="G13"/>
  <c r="E13"/>
  <c r="C13"/>
  <c r="L15"/>
  <c r="J15"/>
  <c r="H15"/>
  <c r="F15"/>
  <c r="D15"/>
  <c r="B15"/>
  <c r="I15"/>
  <c r="G15"/>
  <c r="E15"/>
  <c r="C15"/>
  <c r="C61" i="23"/>
  <c r="E61"/>
  <c r="G61"/>
  <c r="I61"/>
  <c r="L61"/>
  <c r="B61"/>
  <c r="D61"/>
  <c r="F61"/>
  <c r="H61"/>
  <c r="J61"/>
  <c r="C68"/>
  <c r="E68"/>
  <c r="G68"/>
  <c r="I68"/>
  <c r="L68"/>
  <c r="B68"/>
  <c r="D68"/>
  <c r="F68"/>
  <c r="H68"/>
  <c r="J68"/>
  <c r="C72"/>
  <c r="E72"/>
  <c r="G72"/>
  <c r="I72"/>
  <c r="L72"/>
  <c r="B72"/>
  <c r="D72"/>
  <c r="F72"/>
  <c r="H72"/>
  <c r="J72"/>
  <c r="B77"/>
  <c r="D77"/>
  <c r="F77"/>
  <c r="H77"/>
  <c r="J77"/>
  <c r="C77"/>
  <c r="E77"/>
  <c r="G77"/>
  <c r="I77"/>
  <c r="L77"/>
  <c r="B83"/>
  <c r="D83"/>
  <c r="F83"/>
  <c r="H83"/>
  <c r="J83"/>
  <c r="C83"/>
  <c r="E83"/>
  <c r="G83"/>
  <c r="I83"/>
  <c r="L83"/>
  <c r="B88"/>
  <c r="D88"/>
  <c r="F88"/>
  <c r="H88"/>
  <c r="J88"/>
  <c r="C88"/>
  <c r="E88"/>
  <c r="G88"/>
  <c r="I88"/>
  <c r="L88"/>
  <c r="B93"/>
  <c r="D93"/>
  <c r="F93"/>
  <c r="H93"/>
  <c r="J93"/>
  <c r="C93"/>
  <c r="E93"/>
  <c r="G93"/>
  <c r="I93"/>
  <c r="L93"/>
  <c r="B99"/>
  <c r="D99"/>
  <c r="F99"/>
  <c r="H99"/>
  <c r="J99"/>
  <c r="C99"/>
  <c r="E99"/>
  <c r="G99"/>
  <c r="I99"/>
  <c r="L99"/>
  <c r="B110"/>
  <c r="D110"/>
  <c r="F110"/>
  <c r="H110"/>
  <c r="J110"/>
  <c r="C110"/>
  <c r="E110"/>
  <c r="G110"/>
  <c r="I110"/>
  <c r="L110"/>
  <c r="B118"/>
  <c r="D118"/>
  <c r="F118"/>
  <c r="H118"/>
  <c r="J118"/>
  <c r="C118"/>
  <c r="E118"/>
  <c r="G118"/>
  <c r="I118"/>
  <c r="L118"/>
  <c r="B134"/>
  <c r="D134"/>
  <c r="F134"/>
  <c r="H134"/>
  <c r="J134"/>
  <c r="C134"/>
  <c r="E134"/>
  <c r="G134"/>
  <c r="I134"/>
  <c r="L134"/>
  <c r="B138"/>
  <c r="D138"/>
  <c r="F138"/>
  <c r="H138"/>
  <c r="J138"/>
  <c r="C138"/>
  <c r="E138"/>
  <c r="G138"/>
  <c r="I138"/>
  <c r="L138"/>
  <c r="B142"/>
  <c r="D142"/>
  <c r="F142"/>
  <c r="H142"/>
  <c r="J142"/>
  <c r="C142"/>
  <c r="E142"/>
  <c r="G142"/>
  <c r="I142"/>
  <c r="L142"/>
  <c r="C26"/>
  <c r="E26"/>
  <c r="G26"/>
  <c r="I26"/>
  <c r="L26"/>
  <c r="B26"/>
  <c r="D26"/>
  <c r="F26"/>
  <c r="H26"/>
  <c r="J26"/>
  <c r="C31"/>
  <c r="E31"/>
  <c r="G31"/>
  <c r="I31"/>
  <c r="L31"/>
  <c r="B31"/>
  <c r="D31"/>
  <c r="F31"/>
  <c r="H31"/>
  <c r="J31"/>
  <c r="C35"/>
  <c r="E35"/>
  <c r="G35"/>
  <c r="I35"/>
  <c r="L35"/>
  <c r="B35"/>
  <c r="D35"/>
  <c r="F35"/>
  <c r="H35"/>
  <c r="J35"/>
  <c r="C39"/>
  <c r="E39"/>
  <c r="G39"/>
  <c r="I39"/>
  <c r="L39"/>
  <c r="B39"/>
  <c r="D39"/>
  <c r="F39"/>
  <c r="H39"/>
  <c r="J39"/>
  <c r="C43"/>
  <c r="E43"/>
  <c r="G43"/>
  <c r="I43"/>
  <c r="L43"/>
  <c r="B43"/>
  <c r="D43"/>
  <c r="F43"/>
  <c r="H43"/>
  <c r="J43"/>
  <c r="C47"/>
  <c r="E47"/>
  <c r="G47"/>
  <c r="I47"/>
  <c r="L47"/>
  <c r="B47"/>
  <c r="D47"/>
  <c r="F47"/>
  <c r="H47"/>
  <c r="J47"/>
  <c r="C51"/>
  <c r="E51"/>
  <c r="G51"/>
  <c r="I51"/>
  <c r="L51"/>
  <c r="B51"/>
  <c r="D51"/>
  <c r="F51"/>
  <c r="H51"/>
  <c r="J51"/>
  <c r="C55"/>
  <c r="E55"/>
  <c r="G55"/>
  <c r="I55"/>
  <c r="L55"/>
  <c r="B55"/>
  <c r="D55"/>
  <c r="F55"/>
  <c r="H55"/>
  <c r="J55"/>
  <c r="C59"/>
  <c r="E59"/>
  <c r="G59"/>
  <c r="I59"/>
  <c r="L59"/>
  <c r="B59"/>
  <c r="D59"/>
  <c r="F59"/>
  <c r="H59"/>
  <c r="J59"/>
  <c r="C63"/>
  <c r="E63"/>
  <c r="G63"/>
  <c r="I63"/>
  <c r="L63"/>
  <c r="B63"/>
  <c r="D63"/>
  <c r="F63"/>
  <c r="H63"/>
  <c r="J63"/>
  <c r="B104"/>
  <c r="D104"/>
  <c r="F104"/>
  <c r="H104"/>
  <c r="J104"/>
  <c r="C104"/>
  <c r="E104"/>
  <c r="G104"/>
  <c r="I104"/>
  <c r="L104"/>
  <c r="B108"/>
  <c r="D108"/>
  <c r="F108"/>
  <c r="H108"/>
  <c r="J108"/>
  <c r="C108"/>
  <c r="E108"/>
  <c r="G108"/>
  <c r="I108"/>
  <c r="L108"/>
  <c r="B112"/>
  <c r="D112"/>
  <c r="F112"/>
  <c r="H112"/>
  <c r="J112"/>
  <c r="C112"/>
  <c r="E112"/>
  <c r="G112"/>
  <c r="I112"/>
  <c r="L112"/>
  <c r="B116"/>
  <c r="D116"/>
  <c r="F116"/>
  <c r="H116"/>
  <c r="J116"/>
  <c r="C116"/>
  <c r="E116"/>
  <c r="G116"/>
  <c r="I116"/>
  <c r="L116"/>
  <c r="B120"/>
  <c r="D120"/>
  <c r="F120"/>
  <c r="H120"/>
  <c r="J120"/>
  <c r="C120"/>
  <c r="E120"/>
  <c r="G120"/>
  <c r="I120"/>
  <c r="L120"/>
  <c r="B124"/>
  <c r="D124"/>
  <c r="F124"/>
  <c r="H124"/>
  <c r="J124"/>
  <c r="C124"/>
  <c r="E124"/>
  <c r="G124"/>
  <c r="I124"/>
  <c r="L124"/>
  <c r="B128"/>
  <c r="D128"/>
  <c r="F128"/>
  <c r="H128"/>
  <c r="J128"/>
  <c r="C128"/>
  <c r="E128"/>
  <c r="G128"/>
  <c r="I128"/>
  <c r="L128"/>
  <c r="B132"/>
  <c r="D132"/>
  <c r="F132"/>
  <c r="H132"/>
  <c r="J132"/>
  <c r="C132"/>
  <c r="E132"/>
  <c r="G132"/>
  <c r="I132"/>
  <c r="L132"/>
  <c r="B103"/>
  <c r="D103"/>
  <c r="F103"/>
  <c r="H103"/>
  <c r="J103"/>
  <c r="C103"/>
  <c r="E103"/>
  <c r="G103"/>
  <c r="I103"/>
  <c r="L103"/>
  <c r="B107"/>
  <c r="D107"/>
  <c r="F107"/>
  <c r="H107"/>
  <c r="J107"/>
  <c r="C107"/>
  <c r="E107"/>
  <c r="G107"/>
  <c r="I107"/>
  <c r="L107"/>
  <c r="B111"/>
  <c r="D111"/>
  <c r="F111"/>
  <c r="H111"/>
  <c r="J111"/>
  <c r="C111"/>
  <c r="E111"/>
  <c r="G111"/>
  <c r="I111"/>
  <c r="L111"/>
  <c r="B115"/>
  <c r="D115"/>
  <c r="F115"/>
  <c r="H115"/>
  <c r="J115"/>
  <c r="C115"/>
  <c r="E115"/>
  <c r="G115"/>
  <c r="I115"/>
  <c r="L115"/>
  <c r="B119"/>
  <c r="D119"/>
  <c r="F119"/>
  <c r="H119"/>
  <c r="J119"/>
  <c r="C119"/>
  <c r="E119"/>
  <c r="G119"/>
  <c r="I119"/>
  <c r="L119"/>
  <c r="B123"/>
  <c r="D123"/>
  <c r="F123"/>
  <c r="H123"/>
  <c r="J123"/>
  <c r="C123"/>
  <c r="E123"/>
  <c r="G123"/>
  <c r="I123"/>
  <c r="L123"/>
  <c r="B127"/>
  <c r="D127"/>
  <c r="F127"/>
  <c r="H127"/>
  <c r="J127"/>
  <c r="C127"/>
  <c r="E127"/>
  <c r="G127"/>
  <c r="I127"/>
  <c r="L127"/>
  <c r="B131"/>
  <c r="D131"/>
  <c r="F131"/>
  <c r="H131"/>
  <c r="J131"/>
  <c r="C131"/>
  <c r="E131"/>
  <c r="G131"/>
  <c r="I131"/>
  <c r="L131"/>
  <c r="B135"/>
  <c r="D135"/>
  <c r="F135"/>
  <c r="H135"/>
  <c r="J135"/>
  <c r="C135"/>
  <c r="E135"/>
  <c r="G135"/>
  <c r="I135"/>
  <c r="L135"/>
  <c r="B139"/>
  <c r="D139"/>
  <c r="F139"/>
  <c r="H139"/>
  <c r="J139"/>
  <c r="C139"/>
  <c r="E139"/>
  <c r="G139"/>
  <c r="I139"/>
  <c r="L139"/>
  <c r="B143"/>
  <c r="D143"/>
  <c r="F143"/>
  <c r="H143"/>
  <c r="J143"/>
  <c r="C143"/>
  <c r="E143"/>
  <c r="G143"/>
  <c r="I143"/>
  <c r="L143"/>
  <c r="C27"/>
  <c r="E27"/>
  <c r="G27"/>
  <c r="I27"/>
  <c r="L27"/>
  <c r="B27"/>
  <c r="D27"/>
  <c r="F27"/>
  <c r="H27"/>
  <c r="J27"/>
  <c r="C34"/>
  <c r="E34"/>
  <c r="G34"/>
  <c r="I34"/>
  <c r="L34"/>
  <c r="B34"/>
  <c r="D34"/>
  <c r="F34"/>
  <c r="H34"/>
  <c r="J34"/>
  <c r="C42"/>
  <c r="E42"/>
  <c r="G42"/>
  <c r="I42"/>
  <c r="L42"/>
  <c r="B42"/>
  <c r="D42"/>
  <c r="F42"/>
  <c r="H42"/>
  <c r="J42"/>
  <c r="C50"/>
  <c r="E50"/>
  <c r="G50"/>
  <c r="I50"/>
  <c r="L50"/>
  <c r="B50"/>
  <c r="D50"/>
  <c r="F50"/>
  <c r="H50"/>
  <c r="J50"/>
  <c r="C66"/>
  <c r="E66"/>
  <c r="G66"/>
  <c r="I66"/>
  <c r="L66"/>
  <c r="B66"/>
  <c r="D66"/>
  <c r="F66"/>
  <c r="H66"/>
  <c r="J66"/>
  <c r="B74"/>
  <c r="D74"/>
  <c r="F74"/>
  <c r="H74"/>
  <c r="J74"/>
  <c r="C74"/>
  <c r="E74"/>
  <c r="G74"/>
  <c r="I74"/>
  <c r="L74"/>
  <c r="B78"/>
  <c r="D78"/>
  <c r="F78"/>
  <c r="H78"/>
  <c r="J78"/>
  <c r="C78"/>
  <c r="E78"/>
  <c r="G78"/>
  <c r="I78"/>
  <c r="L78"/>
  <c r="B82"/>
  <c r="D82"/>
  <c r="F82"/>
  <c r="H82"/>
  <c r="J82"/>
  <c r="C82"/>
  <c r="E82"/>
  <c r="G82"/>
  <c r="I82"/>
  <c r="L82"/>
  <c r="B86"/>
  <c r="D86"/>
  <c r="F86"/>
  <c r="H86"/>
  <c r="J86"/>
  <c r="C86"/>
  <c r="E86"/>
  <c r="G86"/>
  <c r="I86"/>
  <c r="L86"/>
  <c r="B90"/>
  <c r="D90"/>
  <c r="F90"/>
  <c r="H90"/>
  <c r="J90"/>
  <c r="C90"/>
  <c r="E90"/>
  <c r="G90"/>
  <c r="I90"/>
  <c r="L90"/>
  <c r="B94"/>
  <c r="D94"/>
  <c r="F94"/>
  <c r="H94"/>
  <c r="J94"/>
  <c r="C94"/>
  <c r="E94"/>
  <c r="G94"/>
  <c r="I94"/>
  <c r="L94"/>
  <c r="B98"/>
  <c r="D98"/>
  <c r="F98"/>
  <c r="H98"/>
  <c r="J98"/>
  <c r="C98"/>
  <c r="E98"/>
  <c r="G98"/>
  <c r="I98"/>
  <c r="L98"/>
  <c r="C23"/>
  <c r="E23"/>
  <c r="G23"/>
  <c r="I23"/>
  <c r="L23"/>
  <c r="B23"/>
  <c r="D23"/>
  <c r="F23"/>
  <c r="H23"/>
  <c r="J23"/>
  <c r="C28"/>
  <c r="E28"/>
  <c r="G28"/>
  <c r="I28"/>
  <c r="L28"/>
  <c r="B28"/>
  <c r="D28"/>
  <c r="F28"/>
  <c r="H28"/>
  <c r="J28"/>
  <c r="C32"/>
  <c r="E32"/>
  <c r="G32"/>
  <c r="I32"/>
  <c r="L32"/>
  <c r="B32"/>
  <c r="D32"/>
  <c r="F32"/>
  <c r="H32"/>
  <c r="J32"/>
  <c r="C36"/>
  <c r="E36"/>
  <c r="G36"/>
  <c r="I36"/>
  <c r="L36"/>
  <c r="B36"/>
  <c r="D36"/>
  <c r="F36"/>
  <c r="H36"/>
  <c r="J36"/>
  <c r="C40"/>
  <c r="E40"/>
  <c r="G40"/>
  <c r="I40"/>
  <c r="L40"/>
  <c r="B40"/>
  <c r="D40"/>
  <c r="F40"/>
  <c r="H40"/>
  <c r="J40"/>
  <c r="C44"/>
  <c r="E44"/>
  <c r="G44"/>
  <c r="I44"/>
  <c r="L44"/>
  <c r="B44"/>
  <c r="D44"/>
  <c r="F44"/>
  <c r="H44"/>
  <c r="J44"/>
  <c r="C48"/>
  <c r="E48"/>
  <c r="G48"/>
  <c r="I48"/>
  <c r="L48"/>
  <c r="B48"/>
  <c r="D48"/>
  <c r="F48"/>
  <c r="H48"/>
  <c r="J48"/>
  <c r="C52"/>
  <c r="E52"/>
  <c r="G52"/>
  <c r="I52"/>
  <c r="L52"/>
  <c r="B52"/>
  <c r="D52"/>
  <c r="F52"/>
  <c r="H52"/>
  <c r="J52"/>
  <c r="C56"/>
  <c r="E56"/>
  <c r="G56"/>
  <c r="I56"/>
  <c r="L56"/>
  <c r="B56"/>
  <c r="D56"/>
  <c r="F56"/>
  <c r="H56"/>
  <c r="J56"/>
  <c r="C57"/>
  <c r="E57"/>
  <c r="G57"/>
  <c r="I57"/>
  <c r="L57"/>
  <c r="B57"/>
  <c r="D57"/>
  <c r="F57"/>
  <c r="H57"/>
  <c r="J57"/>
  <c r="C58"/>
  <c r="E58"/>
  <c r="G58"/>
  <c r="I58"/>
  <c r="L58"/>
  <c r="B58"/>
  <c r="D58"/>
  <c r="F58"/>
  <c r="H58"/>
  <c r="J58"/>
  <c r="C64"/>
  <c r="E64"/>
  <c r="G64"/>
  <c r="I64"/>
  <c r="L64"/>
  <c r="B64"/>
  <c r="D64"/>
  <c r="F64"/>
  <c r="H64"/>
  <c r="J64"/>
  <c r="C70"/>
  <c r="E70"/>
  <c r="G70"/>
  <c r="I70"/>
  <c r="L70"/>
  <c r="B70"/>
  <c r="D70"/>
  <c r="F70"/>
  <c r="H70"/>
  <c r="J70"/>
  <c r="B75"/>
  <c r="D75"/>
  <c r="F75"/>
  <c r="H75"/>
  <c r="J75"/>
  <c r="C75"/>
  <c r="E75"/>
  <c r="G75"/>
  <c r="I75"/>
  <c r="L75"/>
  <c r="B80"/>
  <c r="D80"/>
  <c r="F80"/>
  <c r="H80"/>
  <c r="J80"/>
  <c r="C80"/>
  <c r="E80"/>
  <c r="G80"/>
  <c r="I80"/>
  <c r="L80"/>
  <c r="B85"/>
  <c r="D85"/>
  <c r="F85"/>
  <c r="H85"/>
  <c r="J85"/>
  <c r="C85"/>
  <c r="E85"/>
  <c r="G85"/>
  <c r="I85"/>
  <c r="L85"/>
  <c r="B91"/>
  <c r="D91"/>
  <c r="F91"/>
  <c r="H91"/>
  <c r="J91"/>
  <c r="C91"/>
  <c r="E91"/>
  <c r="G91"/>
  <c r="I91"/>
  <c r="L91"/>
  <c r="B96"/>
  <c r="D96"/>
  <c r="F96"/>
  <c r="H96"/>
  <c r="J96"/>
  <c r="C96"/>
  <c r="E96"/>
  <c r="G96"/>
  <c r="I96"/>
  <c r="L96"/>
  <c r="B102"/>
  <c r="D102"/>
  <c r="F102"/>
  <c r="H102"/>
  <c r="J102"/>
  <c r="C102"/>
  <c r="E102"/>
  <c r="G102"/>
  <c r="I102"/>
  <c r="L102"/>
  <c r="B126"/>
  <c r="D126"/>
  <c r="F126"/>
  <c r="H126"/>
  <c r="J126"/>
  <c r="C126"/>
  <c r="E126"/>
  <c r="G126"/>
  <c r="I126"/>
  <c r="L126"/>
  <c r="C60"/>
  <c r="E60"/>
  <c r="G60"/>
  <c r="I60"/>
  <c r="L60"/>
  <c r="B60"/>
  <c r="D60"/>
  <c r="F60"/>
  <c r="H60"/>
  <c r="J60"/>
  <c r="C62"/>
  <c r="E62"/>
  <c r="G62"/>
  <c r="I62"/>
  <c r="L62"/>
  <c r="B62"/>
  <c r="D62"/>
  <c r="F62"/>
  <c r="H62"/>
  <c r="J62"/>
  <c r="C67"/>
  <c r="E67"/>
  <c r="G67"/>
  <c r="I67"/>
  <c r="L67"/>
  <c r="B67"/>
  <c r="D67"/>
  <c r="F67"/>
  <c r="H67"/>
  <c r="J67"/>
  <c r="C69"/>
  <c r="E69"/>
  <c r="G69"/>
  <c r="I69"/>
  <c r="L69"/>
  <c r="B69"/>
  <c r="D69"/>
  <c r="F69"/>
  <c r="H69"/>
  <c r="J69"/>
  <c r="C71"/>
  <c r="E71"/>
  <c r="G71"/>
  <c r="I71"/>
  <c r="L71"/>
  <c r="B71"/>
  <c r="D71"/>
  <c r="F71"/>
  <c r="H71"/>
  <c r="J71"/>
  <c r="C73"/>
  <c r="E73"/>
  <c r="G73"/>
  <c r="B73"/>
  <c r="D73"/>
  <c r="F73"/>
  <c r="H73"/>
  <c r="J73"/>
  <c r="L73"/>
  <c r="I73"/>
  <c r="B76"/>
  <c r="D76"/>
  <c r="F76"/>
  <c r="H76"/>
  <c r="J76"/>
  <c r="C76"/>
  <c r="E76"/>
  <c r="G76"/>
  <c r="I76"/>
  <c r="L76"/>
  <c r="B79"/>
  <c r="D79"/>
  <c r="F79"/>
  <c r="H79"/>
  <c r="J79"/>
  <c r="C79"/>
  <c r="E79"/>
  <c r="G79"/>
  <c r="I79"/>
  <c r="L79"/>
  <c r="B81"/>
  <c r="D81"/>
  <c r="F81"/>
  <c r="H81"/>
  <c r="J81"/>
  <c r="C81"/>
  <c r="E81"/>
  <c r="G81"/>
  <c r="I81"/>
  <c r="L81"/>
  <c r="B84"/>
  <c r="D84"/>
  <c r="F84"/>
  <c r="H84"/>
  <c r="J84"/>
  <c r="C84"/>
  <c r="E84"/>
  <c r="G84"/>
  <c r="I84"/>
  <c r="L84"/>
  <c r="B87"/>
  <c r="D87"/>
  <c r="F87"/>
  <c r="H87"/>
  <c r="J87"/>
  <c r="C87"/>
  <c r="E87"/>
  <c r="G87"/>
  <c r="I87"/>
  <c r="L87"/>
  <c r="B89"/>
  <c r="D89"/>
  <c r="F89"/>
  <c r="H89"/>
  <c r="J89"/>
  <c r="C89"/>
  <c r="E89"/>
  <c r="G89"/>
  <c r="I89"/>
  <c r="L89"/>
  <c r="B92"/>
  <c r="D92"/>
  <c r="F92"/>
  <c r="H92"/>
  <c r="J92"/>
  <c r="C92"/>
  <c r="E92"/>
  <c r="G92"/>
  <c r="I92"/>
  <c r="L92"/>
  <c r="B95"/>
  <c r="D95"/>
  <c r="F95"/>
  <c r="H95"/>
  <c r="J95"/>
  <c r="C95"/>
  <c r="E95"/>
  <c r="G95"/>
  <c r="I95"/>
  <c r="L95"/>
  <c r="B97"/>
  <c r="D97"/>
  <c r="F97"/>
  <c r="H97"/>
  <c r="J97"/>
  <c r="C97"/>
  <c r="E97"/>
  <c r="G97"/>
  <c r="I97"/>
  <c r="L97"/>
  <c r="B100"/>
  <c r="D100"/>
  <c r="F100"/>
  <c r="H100"/>
  <c r="J100"/>
  <c r="C100"/>
  <c r="E100"/>
  <c r="G100"/>
  <c r="I100"/>
  <c r="L100"/>
  <c r="B106"/>
  <c r="D106"/>
  <c r="F106"/>
  <c r="H106"/>
  <c r="J106"/>
  <c r="C106"/>
  <c r="E106"/>
  <c r="G106"/>
  <c r="I106"/>
  <c r="L106"/>
  <c r="B114"/>
  <c r="D114"/>
  <c r="F114"/>
  <c r="H114"/>
  <c r="J114"/>
  <c r="C114"/>
  <c r="E114"/>
  <c r="G114"/>
  <c r="I114"/>
  <c r="L114"/>
  <c r="B122"/>
  <c r="D122"/>
  <c r="F122"/>
  <c r="H122"/>
  <c r="J122"/>
  <c r="C122"/>
  <c r="E122"/>
  <c r="G122"/>
  <c r="I122"/>
  <c r="L122"/>
  <c r="B130"/>
  <c r="D130"/>
  <c r="F130"/>
  <c r="H130"/>
  <c r="J130"/>
  <c r="C130"/>
  <c r="E130"/>
  <c r="G130"/>
  <c r="I130"/>
  <c r="L130"/>
  <c r="B136"/>
  <c r="D136"/>
  <c r="F136"/>
  <c r="H136"/>
  <c r="J136"/>
  <c r="C136"/>
  <c r="E136"/>
  <c r="G136"/>
  <c r="I136"/>
  <c r="L136"/>
  <c r="B140"/>
  <c r="D140"/>
  <c r="F140"/>
  <c r="H140"/>
  <c r="J140"/>
  <c r="C140"/>
  <c r="E140"/>
  <c r="G140"/>
  <c r="I140"/>
  <c r="L140"/>
  <c r="C25"/>
  <c r="E25"/>
  <c r="G25"/>
  <c r="I25"/>
  <c r="L25"/>
  <c r="B25"/>
  <c r="D25"/>
  <c r="F25"/>
  <c r="H25"/>
  <c r="J25"/>
  <c r="C29"/>
  <c r="E29"/>
  <c r="G29"/>
  <c r="I29"/>
  <c r="L29"/>
  <c r="B29"/>
  <c r="D29"/>
  <c r="F29"/>
  <c r="H29"/>
  <c r="J29"/>
  <c r="C37"/>
  <c r="E37"/>
  <c r="G37"/>
  <c r="I37"/>
  <c r="L37"/>
  <c r="B37"/>
  <c r="D37"/>
  <c r="F37"/>
  <c r="H37"/>
  <c r="J37"/>
  <c r="C41"/>
  <c r="E41"/>
  <c r="G41"/>
  <c r="I41"/>
  <c r="L41"/>
  <c r="B41"/>
  <c r="D41"/>
  <c r="F41"/>
  <c r="H41"/>
  <c r="J41"/>
  <c r="C45"/>
  <c r="E45"/>
  <c r="G45"/>
  <c r="I45"/>
  <c r="L45"/>
  <c r="B45"/>
  <c r="D45"/>
  <c r="F45"/>
  <c r="H45"/>
  <c r="J45"/>
  <c r="C49"/>
  <c r="E49"/>
  <c r="G49"/>
  <c r="I49"/>
  <c r="L49"/>
  <c r="B49"/>
  <c r="D49"/>
  <c r="F49"/>
  <c r="H49"/>
  <c r="J49"/>
  <c r="C53"/>
  <c r="E53"/>
  <c r="G53"/>
  <c r="I53"/>
  <c r="L53"/>
  <c r="B53"/>
  <c r="D53"/>
  <c r="F53"/>
  <c r="H53"/>
  <c r="J53"/>
  <c r="C65"/>
  <c r="E65"/>
  <c r="G65"/>
  <c r="I65"/>
  <c r="L65"/>
  <c r="B65"/>
  <c r="D65"/>
  <c r="F65"/>
  <c r="H65"/>
  <c r="J65"/>
  <c r="B101"/>
  <c r="D101"/>
  <c r="F101"/>
  <c r="H101"/>
  <c r="J101"/>
  <c r="C101"/>
  <c r="E101"/>
  <c r="G101"/>
  <c r="I101"/>
  <c r="L101"/>
  <c r="B105"/>
  <c r="D105"/>
  <c r="F105"/>
  <c r="H105"/>
  <c r="J105"/>
  <c r="C105"/>
  <c r="E105"/>
  <c r="G105"/>
  <c r="I105"/>
  <c r="L105"/>
  <c r="B109"/>
  <c r="D109"/>
  <c r="F109"/>
  <c r="H109"/>
  <c r="J109"/>
  <c r="C109"/>
  <c r="E109"/>
  <c r="G109"/>
  <c r="I109"/>
  <c r="L109"/>
  <c r="B113"/>
  <c r="D113"/>
  <c r="F113"/>
  <c r="H113"/>
  <c r="J113"/>
  <c r="C113"/>
  <c r="E113"/>
  <c r="G113"/>
  <c r="I113"/>
  <c r="L113"/>
  <c r="B117"/>
  <c r="D117"/>
  <c r="F117"/>
  <c r="H117"/>
  <c r="J117"/>
  <c r="C117"/>
  <c r="E117"/>
  <c r="G117"/>
  <c r="I117"/>
  <c r="L117"/>
  <c r="B121"/>
  <c r="D121"/>
  <c r="F121"/>
  <c r="H121"/>
  <c r="J121"/>
  <c r="C121"/>
  <c r="E121"/>
  <c r="G121"/>
  <c r="I121"/>
  <c r="L121"/>
  <c r="B125"/>
  <c r="C125"/>
  <c r="E125"/>
  <c r="F125"/>
  <c r="H125"/>
  <c r="J125"/>
  <c r="D125"/>
  <c r="G125"/>
  <c r="I125"/>
  <c r="L125"/>
  <c r="B129"/>
  <c r="D129"/>
  <c r="F129"/>
  <c r="H129"/>
  <c r="J129"/>
  <c r="C129"/>
  <c r="E129"/>
  <c r="G129"/>
  <c r="I129"/>
  <c r="L129"/>
  <c r="B133"/>
  <c r="D133"/>
  <c r="F133"/>
  <c r="H133"/>
  <c r="J133"/>
  <c r="C133"/>
  <c r="E133"/>
  <c r="G133"/>
  <c r="I133"/>
  <c r="L133"/>
  <c r="B137"/>
  <c r="D137"/>
  <c r="F137"/>
  <c r="H137"/>
  <c r="J137"/>
  <c r="C137"/>
  <c r="E137"/>
  <c r="G137"/>
  <c r="I137"/>
  <c r="L137"/>
  <c r="B141"/>
  <c r="D141"/>
  <c r="F141"/>
  <c r="H141"/>
  <c r="J141"/>
  <c r="C141"/>
  <c r="E141"/>
  <c r="G141"/>
  <c r="I141"/>
  <c r="L141"/>
  <c r="C24"/>
  <c r="E24"/>
  <c r="G24"/>
  <c r="I24"/>
  <c r="L24"/>
  <c r="B24"/>
  <c r="D24"/>
  <c r="F24"/>
  <c r="H24"/>
  <c r="J24"/>
  <c r="C30"/>
  <c r="E30"/>
  <c r="G30"/>
  <c r="I30"/>
  <c r="L30"/>
  <c r="B30"/>
  <c r="D30"/>
  <c r="F30"/>
  <c r="H30"/>
  <c r="J30"/>
  <c r="C38"/>
  <c r="E38"/>
  <c r="G38"/>
  <c r="I38"/>
  <c r="L38"/>
  <c r="B38"/>
  <c r="D38"/>
  <c r="F38"/>
  <c r="H38"/>
  <c r="J38"/>
  <c r="C46"/>
  <c r="E46"/>
  <c r="G46"/>
  <c r="I46"/>
  <c r="L46"/>
  <c r="B46"/>
  <c r="D46"/>
  <c r="F46"/>
  <c r="H46"/>
  <c r="J46"/>
  <c r="C54"/>
  <c r="E54"/>
  <c r="G54"/>
  <c r="I54"/>
  <c r="L54"/>
  <c r="B54"/>
  <c r="D54"/>
  <c r="F54"/>
  <c r="H54"/>
  <c r="J54"/>
  <c r="C33"/>
  <c r="E33"/>
  <c r="G33"/>
  <c r="I33"/>
  <c r="L33"/>
  <c r="B33"/>
  <c r="D33"/>
  <c r="F33"/>
  <c r="H33"/>
  <c r="J33"/>
  <c r="E147" i="3"/>
  <c r="E148"/>
  <c r="L10" i="23"/>
  <c r="J10"/>
  <c r="H10"/>
  <c r="F10"/>
  <c r="D10"/>
  <c r="B10"/>
  <c r="A10" s="1"/>
  <c r="I10"/>
  <c r="G10"/>
  <c r="E10"/>
  <c r="C10"/>
  <c r="B289" i="16"/>
  <c r="D289"/>
  <c r="F289"/>
  <c r="H289"/>
  <c r="J289"/>
  <c r="C289"/>
  <c r="E289"/>
  <c r="G289"/>
  <c r="I289"/>
  <c r="B293"/>
  <c r="D293"/>
  <c r="F293"/>
  <c r="H293"/>
  <c r="J293"/>
  <c r="C293"/>
  <c r="E293"/>
  <c r="G293"/>
  <c r="I293"/>
  <c r="C302"/>
  <c r="E302"/>
  <c r="G302"/>
  <c r="I302"/>
  <c r="B302"/>
  <c r="D302"/>
  <c r="F302"/>
  <c r="H302"/>
  <c r="J302"/>
  <c r="C306"/>
  <c r="E306"/>
  <c r="G306"/>
  <c r="I306"/>
  <c r="B306"/>
  <c r="D306"/>
  <c r="F306"/>
  <c r="H306"/>
  <c r="J306"/>
  <c r="C310"/>
  <c r="E310"/>
  <c r="G310"/>
  <c r="I310"/>
  <c r="B310"/>
  <c r="D310"/>
  <c r="F310"/>
  <c r="H310"/>
  <c r="J310"/>
  <c r="B313"/>
  <c r="D313"/>
  <c r="F313"/>
  <c r="H313"/>
  <c r="J313"/>
  <c r="C313"/>
  <c r="E313"/>
  <c r="G313"/>
  <c r="I313"/>
  <c r="C316"/>
  <c r="E316"/>
  <c r="G316"/>
  <c r="I316"/>
  <c r="B316"/>
  <c r="D316"/>
  <c r="F316"/>
  <c r="H316"/>
  <c r="J316"/>
  <c r="C318"/>
  <c r="E318"/>
  <c r="G318"/>
  <c r="I318"/>
  <c r="B318"/>
  <c r="D318"/>
  <c r="F318"/>
  <c r="H318"/>
  <c r="J318"/>
  <c r="L16" i="23"/>
  <c r="J16"/>
  <c r="H16"/>
  <c r="F16"/>
  <c r="D16"/>
  <c r="B16"/>
  <c r="I16"/>
  <c r="G16"/>
  <c r="E16"/>
  <c r="C16"/>
  <c r="C288" i="16"/>
  <c r="E288"/>
  <c r="G288"/>
  <c r="I288"/>
  <c r="B288"/>
  <c r="D288"/>
  <c r="F288"/>
  <c r="H288"/>
  <c r="J288"/>
  <c r="C292"/>
  <c r="E292"/>
  <c r="G292"/>
  <c r="I292"/>
  <c r="B292"/>
  <c r="D292"/>
  <c r="F292"/>
  <c r="H292"/>
  <c r="J292"/>
  <c r="C296"/>
  <c r="E296"/>
  <c r="G296"/>
  <c r="I296"/>
  <c r="B296"/>
  <c r="D296"/>
  <c r="F296"/>
  <c r="H296"/>
  <c r="J296"/>
  <c r="C300"/>
  <c r="E300"/>
  <c r="G300"/>
  <c r="I300"/>
  <c r="B300"/>
  <c r="D300"/>
  <c r="F300"/>
  <c r="H300"/>
  <c r="J300"/>
  <c r="B332"/>
  <c r="D332"/>
  <c r="F332"/>
  <c r="H332"/>
  <c r="J332"/>
  <c r="C332"/>
  <c r="E332"/>
  <c r="G332"/>
  <c r="I332"/>
  <c r="B249"/>
  <c r="D249"/>
  <c r="F249"/>
  <c r="H249"/>
  <c r="J249"/>
  <c r="C249"/>
  <c r="E249"/>
  <c r="G249"/>
  <c r="I249"/>
  <c r="B253"/>
  <c r="D253"/>
  <c r="F253"/>
  <c r="H253"/>
  <c r="J253"/>
  <c r="C253"/>
  <c r="E253"/>
  <c r="G253"/>
  <c r="I253"/>
  <c r="B257"/>
  <c r="D257"/>
  <c r="F257"/>
  <c r="H257"/>
  <c r="J257"/>
  <c r="C257"/>
  <c r="E257"/>
  <c r="G257"/>
  <c r="I257"/>
  <c r="B261"/>
  <c r="D261"/>
  <c r="F261"/>
  <c r="H261"/>
  <c r="J261"/>
  <c r="C261"/>
  <c r="E261"/>
  <c r="G261"/>
  <c r="I261"/>
  <c r="B265"/>
  <c r="D265"/>
  <c r="F265"/>
  <c r="H265"/>
  <c r="J265"/>
  <c r="C265"/>
  <c r="E265"/>
  <c r="G265"/>
  <c r="I265"/>
  <c r="B269"/>
  <c r="D269"/>
  <c r="F269"/>
  <c r="H269"/>
  <c r="J269"/>
  <c r="C269"/>
  <c r="E269"/>
  <c r="G269"/>
  <c r="I269"/>
  <c r="B273"/>
  <c r="D273"/>
  <c r="F273"/>
  <c r="H273"/>
  <c r="J273"/>
  <c r="C273"/>
  <c r="E273"/>
  <c r="G273"/>
  <c r="I273"/>
  <c r="B277"/>
  <c r="D277"/>
  <c r="F277"/>
  <c r="H277"/>
  <c r="J277"/>
  <c r="C277"/>
  <c r="E277"/>
  <c r="G277"/>
  <c r="I277"/>
  <c r="B281"/>
  <c r="D281"/>
  <c r="F281"/>
  <c r="H281"/>
  <c r="J281"/>
  <c r="C281"/>
  <c r="E281"/>
  <c r="G281"/>
  <c r="I281"/>
  <c r="B285"/>
  <c r="D285"/>
  <c r="F285"/>
  <c r="H285"/>
  <c r="J285"/>
  <c r="C285"/>
  <c r="E285"/>
  <c r="G285"/>
  <c r="I285"/>
  <c r="B297"/>
  <c r="D297"/>
  <c r="F297"/>
  <c r="H297"/>
  <c r="J297"/>
  <c r="C297"/>
  <c r="E297"/>
  <c r="G297"/>
  <c r="I297"/>
  <c r="B299"/>
  <c r="D299"/>
  <c r="F299"/>
  <c r="H299"/>
  <c r="J299"/>
  <c r="C299"/>
  <c r="E299"/>
  <c r="G299"/>
  <c r="I299"/>
  <c r="B301"/>
  <c r="D301"/>
  <c r="F301"/>
  <c r="H301"/>
  <c r="J301"/>
  <c r="C301"/>
  <c r="E301"/>
  <c r="G301"/>
  <c r="I301"/>
  <c r="B303"/>
  <c r="D303"/>
  <c r="F303"/>
  <c r="H303"/>
  <c r="J303"/>
  <c r="C303"/>
  <c r="E303"/>
  <c r="G303"/>
  <c r="I303"/>
  <c r="B307"/>
  <c r="D307"/>
  <c r="F307"/>
  <c r="H307"/>
  <c r="J307"/>
  <c r="C307"/>
  <c r="E307"/>
  <c r="G307"/>
  <c r="I307"/>
  <c r="B311"/>
  <c r="D311"/>
  <c r="F311"/>
  <c r="H311"/>
  <c r="J311"/>
  <c r="C311"/>
  <c r="E311"/>
  <c r="G311"/>
  <c r="I311"/>
  <c r="L21" i="23"/>
  <c r="J21"/>
  <c r="H21"/>
  <c r="F21"/>
  <c r="D21"/>
  <c r="B21"/>
  <c r="I21"/>
  <c r="G21"/>
  <c r="E21"/>
  <c r="C21"/>
  <c r="C250" i="16"/>
  <c r="E250"/>
  <c r="G250"/>
  <c r="I250"/>
  <c r="B250"/>
  <c r="D250"/>
  <c r="F250"/>
  <c r="H250"/>
  <c r="J250"/>
  <c r="C254"/>
  <c r="E254"/>
  <c r="G254"/>
  <c r="I254"/>
  <c r="B254"/>
  <c r="D254"/>
  <c r="F254"/>
  <c r="H254"/>
  <c r="J254"/>
  <c r="C258"/>
  <c r="E258"/>
  <c r="G258"/>
  <c r="I258"/>
  <c r="B258"/>
  <c r="D258"/>
  <c r="F258"/>
  <c r="H258"/>
  <c r="J258"/>
  <c r="C262"/>
  <c r="E262"/>
  <c r="G262"/>
  <c r="I262"/>
  <c r="B262"/>
  <c r="D262"/>
  <c r="F262"/>
  <c r="H262"/>
  <c r="J262"/>
  <c r="C266"/>
  <c r="E266"/>
  <c r="G266"/>
  <c r="I266"/>
  <c r="B266"/>
  <c r="D266"/>
  <c r="F266"/>
  <c r="H266"/>
  <c r="J266"/>
  <c r="C270"/>
  <c r="E270"/>
  <c r="G270"/>
  <c r="I270"/>
  <c r="B270"/>
  <c r="D270"/>
  <c r="F270"/>
  <c r="H270"/>
  <c r="J270"/>
  <c r="C274"/>
  <c r="E274"/>
  <c r="G274"/>
  <c r="I274"/>
  <c r="B274"/>
  <c r="D274"/>
  <c r="F274"/>
  <c r="H274"/>
  <c r="J274"/>
  <c r="C278"/>
  <c r="E278"/>
  <c r="G278"/>
  <c r="I278"/>
  <c r="B278"/>
  <c r="D278"/>
  <c r="F278"/>
  <c r="H278"/>
  <c r="J278"/>
  <c r="C282"/>
  <c r="E282"/>
  <c r="G282"/>
  <c r="I282"/>
  <c r="B282"/>
  <c r="D282"/>
  <c r="F282"/>
  <c r="H282"/>
  <c r="J282"/>
  <c r="L19" i="23"/>
  <c r="J19"/>
  <c r="H19"/>
  <c r="F19"/>
  <c r="D19"/>
  <c r="B19"/>
  <c r="I19"/>
  <c r="G19"/>
  <c r="E19"/>
  <c r="C19"/>
  <c r="L18"/>
  <c r="J18"/>
  <c r="H18"/>
  <c r="F18"/>
  <c r="D18"/>
  <c r="B18"/>
  <c r="I18"/>
  <c r="G18"/>
  <c r="E18"/>
  <c r="C18"/>
  <c r="B328" i="16"/>
  <c r="D328"/>
  <c r="F328"/>
  <c r="H328"/>
  <c r="J328"/>
  <c r="C328"/>
  <c r="E328"/>
  <c r="G328"/>
  <c r="I328"/>
  <c r="B330"/>
  <c r="D330"/>
  <c r="F330"/>
  <c r="H330"/>
  <c r="J330"/>
  <c r="C330"/>
  <c r="E330"/>
  <c r="G330"/>
  <c r="I330"/>
  <c r="C333"/>
  <c r="E333"/>
  <c r="G333"/>
  <c r="I333"/>
  <c r="B333"/>
  <c r="D333"/>
  <c r="F333"/>
  <c r="H333"/>
  <c r="J333"/>
  <c r="L14" i="23"/>
  <c r="J14"/>
  <c r="H14"/>
  <c r="F14"/>
  <c r="D14"/>
  <c r="B14"/>
  <c r="I14"/>
  <c r="G14"/>
  <c r="E14"/>
  <c r="C14"/>
  <c r="C339" i="16"/>
  <c r="E339"/>
  <c r="G339"/>
  <c r="I339"/>
  <c r="B339"/>
  <c r="D339"/>
  <c r="F339"/>
  <c r="H339"/>
  <c r="J339"/>
  <c r="C337"/>
  <c r="E337"/>
  <c r="G337"/>
  <c r="I337"/>
  <c r="B337"/>
  <c r="D337"/>
  <c r="F337"/>
  <c r="H337"/>
  <c r="J337"/>
  <c r="C320"/>
  <c r="E320"/>
  <c r="G320"/>
  <c r="I320"/>
  <c r="B320"/>
  <c r="D320"/>
  <c r="F320"/>
  <c r="H320"/>
  <c r="J320"/>
  <c r="C324"/>
  <c r="E324"/>
  <c r="G324"/>
  <c r="I324"/>
  <c r="B324"/>
  <c r="D324"/>
  <c r="F324"/>
  <c r="H324"/>
  <c r="J324"/>
  <c r="B336"/>
  <c r="D336"/>
  <c r="F336"/>
  <c r="H336"/>
  <c r="J336"/>
  <c r="C336"/>
  <c r="E336"/>
  <c r="G336"/>
  <c r="I336"/>
  <c r="B321"/>
  <c r="D321"/>
  <c r="F321"/>
  <c r="H321"/>
  <c r="J321"/>
  <c r="C321"/>
  <c r="E321"/>
  <c r="G321"/>
  <c r="I321"/>
  <c r="B325"/>
  <c r="D325"/>
  <c r="F325"/>
  <c r="H325"/>
  <c r="J325"/>
  <c r="C325"/>
  <c r="E325"/>
  <c r="G325"/>
  <c r="I325"/>
  <c r="B345"/>
  <c r="D345"/>
  <c r="F345"/>
  <c r="H345"/>
  <c r="J345"/>
  <c r="C345"/>
  <c r="E345"/>
  <c r="G345"/>
  <c r="I345"/>
  <c r="B347"/>
  <c r="D347"/>
  <c r="F347"/>
  <c r="H347"/>
  <c r="J347"/>
  <c r="C347"/>
  <c r="E347"/>
  <c r="G347"/>
  <c r="I347"/>
  <c r="B341"/>
  <c r="D341"/>
  <c r="F341"/>
  <c r="H341"/>
  <c r="J341"/>
  <c r="C341"/>
  <c r="E341"/>
  <c r="G341"/>
  <c r="I341"/>
  <c r="B343"/>
  <c r="D343"/>
  <c r="F343"/>
  <c r="H343"/>
  <c r="J343"/>
  <c r="C343"/>
  <c r="E343"/>
  <c r="G343"/>
  <c r="I343"/>
  <c r="C326"/>
  <c r="E326"/>
  <c r="G326"/>
  <c r="I326"/>
  <c r="B326"/>
  <c r="D326"/>
  <c r="F326"/>
  <c r="H326"/>
  <c r="J326"/>
  <c r="B287"/>
  <c r="D287"/>
  <c r="F287"/>
  <c r="H287"/>
  <c r="J287"/>
  <c r="C287"/>
  <c r="E287"/>
  <c r="G287"/>
  <c r="I287"/>
  <c r="B291"/>
  <c r="D291"/>
  <c r="F291"/>
  <c r="H291"/>
  <c r="J291"/>
  <c r="C291"/>
  <c r="E291"/>
  <c r="G291"/>
  <c r="I291"/>
  <c r="B295"/>
  <c r="D295"/>
  <c r="F295"/>
  <c r="H295"/>
  <c r="J295"/>
  <c r="C295"/>
  <c r="E295"/>
  <c r="G295"/>
  <c r="I295"/>
  <c r="C304"/>
  <c r="E304"/>
  <c r="G304"/>
  <c r="I304"/>
  <c r="B304"/>
  <c r="D304"/>
  <c r="F304"/>
  <c r="H304"/>
  <c r="J304"/>
  <c r="C308"/>
  <c r="E308"/>
  <c r="G308"/>
  <c r="I308"/>
  <c r="B308"/>
  <c r="D308"/>
  <c r="F308"/>
  <c r="H308"/>
  <c r="J308"/>
  <c r="C312"/>
  <c r="E312"/>
  <c r="G312"/>
  <c r="I312"/>
  <c r="B312"/>
  <c r="D312"/>
  <c r="F312"/>
  <c r="H312"/>
  <c r="J312"/>
  <c r="C314"/>
  <c r="E314"/>
  <c r="G314"/>
  <c r="I314"/>
  <c r="B314"/>
  <c r="D314"/>
  <c r="F314"/>
  <c r="H314"/>
  <c r="J314"/>
  <c r="B317"/>
  <c r="D317"/>
  <c r="F317"/>
  <c r="H317"/>
  <c r="J317"/>
  <c r="C317"/>
  <c r="E317"/>
  <c r="G317"/>
  <c r="I317"/>
  <c r="C290"/>
  <c r="E290"/>
  <c r="G290"/>
  <c r="I290"/>
  <c r="B290"/>
  <c r="D290"/>
  <c r="F290"/>
  <c r="H290"/>
  <c r="J290"/>
  <c r="C294"/>
  <c r="E294"/>
  <c r="G294"/>
  <c r="I294"/>
  <c r="B294"/>
  <c r="D294"/>
  <c r="F294"/>
  <c r="H294"/>
  <c r="J294"/>
  <c r="C298"/>
  <c r="E298"/>
  <c r="G298"/>
  <c r="I298"/>
  <c r="B298"/>
  <c r="D298"/>
  <c r="F298"/>
  <c r="H298"/>
  <c r="J298"/>
  <c r="L12" i="23"/>
  <c r="J12"/>
  <c r="H12"/>
  <c r="F12"/>
  <c r="D12"/>
  <c r="B12"/>
  <c r="I12"/>
  <c r="G12"/>
  <c r="E12"/>
  <c r="C12"/>
  <c r="B251" i="16"/>
  <c r="D251"/>
  <c r="F251"/>
  <c r="H251"/>
  <c r="J251"/>
  <c r="C251"/>
  <c r="E251"/>
  <c r="G251"/>
  <c r="I251"/>
  <c r="B255"/>
  <c r="D255"/>
  <c r="F255"/>
  <c r="H255"/>
  <c r="J255"/>
  <c r="C255"/>
  <c r="E255"/>
  <c r="G255"/>
  <c r="I255"/>
  <c r="B259"/>
  <c r="D259"/>
  <c r="F259"/>
  <c r="H259"/>
  <c r="J259"/>
  <c r="C259"/>
  <c r="E259"/>
  <c r="G259"/>
  <c r="I259"/>
  <c r="B263"/>
  <c r="D263"/>
  <c r="F263"/>
  <c r="H263"/>
  <c r="J263"/>
  <c r="C263"/>
  <c r="E263"/>
  <c r="G263"/>
  <c r="I263"/>
  <c r="B267"/>
  <c r="D267"/>
  <c r="F267"/>
  <c r="H267"/>
  <c r="J267"/>
  <c r="C267"/>
  <c r="E267"/>
  <c r="G267"/>
  <c r="I267"/>
  <c r="B271"/>
  <c r="D271"/>
  <c r="F271"/>
  <c r="H271"/>
  <c r="J271"/>
  <c r="C271"/>
  <c r="E271"/>
  <c r="G271"/>
  <c r="I271"/>
  <c r="B275"/>
  <c r="D275"/>
  <c r="F275"/>
  <c r="H275"/>
  <c r="J275"/>
  <c r="C275"/>
  <c r="E275"/>
  <c r="G275"/>
  <c r="I275"/>
  <c r="B279"/>
  <c r="D279"/>
  <c r="F279"/>
  <c r="H279"/>
  <c r="J279"/>
  <c r="C279"/>
  <c r="E279"/>
  <c r="G279"/>
  <c r="I279"/>
  <c r="B283"/>
  <c r="D283"/>
  <c r="F283"/>
  <c r="H283"/>
  <c r="J283"/>
  <c r="C283"/>
  <c r="E283"/>
  <c r="G283"/>
  <c r="I283"/>
  <c r="B305"/>
  <c r="D305"/>
  <c r="F305"/>
  <c r="H305"/>
  <c r="J305"/>
  <c r="C305"/>
  <c r="E305"/>
  <c r="G305"/>
  <c r="I305"/>
  <c r="B309"/>
  <c r="D309"/>
  <c r="F309"/>
  <c r="H309"/>
  <c r="J309"/>
  <c r="C309"/>
  <c r="E309"/>
  <c r="G309"/>
  <c r="I309"/>
  <c r="B315"/>
  <c r="D315"/>
  <c r="F315"/>
  <c r="H315"/>
  <c r="J315"/>
  <c r="C315"/>
  <c r="E315"/>
  <c r="G315"/>
  <c r="I315"/>
  <c r="C331"/>
  <c r="E331"/>
  <c r="G331"/>
  <c r="I331"/>
  <c r="B331"/>
  <c r="D331"/>
  <c r="F331"/>
  <c r="H331"/>
  <c r="J331"/>
  <c r="L11" i="23"/>
  <c r="J11"/>
  <c r="H11"/>
  <c r="F11"/>
  <c r="D11"/>
  <c r="B11"/>
  <c r="I11"/>
  <c r="G11"/>
  <c r="E11"/>
  <c r="C11"/>
  <c r="L17"/>
  <c r="J17"/>
  <c r="H17"/>
  <c r="F17"/>
  <c r="D17"/>
  <c r="B17"/>
  <c r="I17"/>
  <c r="G17"/>
  <c r="E17"/>
  <c r="C17"/>
  <c r="L22"/>
  <c r="J22"/>
  <c r="H22"/>
  <c r="F22"/>
  <c r="D22"/>
  <c r="B22"/>
  <c r="I22"/>
  <c r="G22"/>
  <c r="E22"/>
  <c r="C22"/>
  <c r="C252" i="16"/>
  <c r="E252"/>
  <c r="G252"/>
  <c r="I252"/>
  <c r="B252"/>
  <c r="D252"/>
  <c r="F252"/>
  <c r="H252"/>
  <c r="J252"/>
  <c r="C256"/>
  <c r="E256"/>
  <c r="G256"/>
  <c r="I256"/>
  <c r="B256"/>
  <c r="D256"/>
  <c r="F256"/>
  <c r="H256"/>
  <c r="J256"/>
  <c r="C260"/>
  <c r="E260"/>
  <c r="G260"/>
  <c r="I260"/>
  <c r="B260"/>
  <c r="D260"/>
  <c r="F260"/>
  <c r="H260"/>
  <c r="J260"/>
  <c r="C264"/>
  <c r="E264"/>
  <c r="G264"/>
  <c r="I264"/>
  <c r="B264"/>
  <c r="D264"/>
  <c r="F264"/>
  <c r="H264"/>
  <c r="J264"/>
  <c r="C268"/>
  <c r="E268"/>
  <c r="G268"/>
  <c r="I268"/>
  <c r="B268"/>
  <c r="D268"/>
  <c r="F268"/>
  <c r="H268"/>
  <c r="J268"/>
  <c r="C272"/>
  <c r="E272"/>
  <c r="G272"/>
  <c r="I272"/>
  <c r="B272"/>
  <c r="D272"/>
  <c r="F272"/>
  <c r="H272"/>
  <c r="J272"/>
  <c r="C276"/>
  <c r="E276"/>
  <c r="G276"/>
  <c r="I276"/>
  <c r="B276"/>
  <c r="D276"/>
  <c r="F276"/>
  <c r="H276"/>
  <c r="J276"/>
  <c r="C280"/>
  <c r="E280"/>
  <c r="G280"/>
  <c r="I280"/>
  <c r="B280"/>
  <c r="D280"/>
  <c r="F280"/>
  <c r="H280"/>
  <c r="J280"/>
  <c r="C284"/>
  <c r="E284"/>
  <c r="G284"/>
  <c r="I284"/>
  <c r="B284"/>
  <c r="D284"/>
  <c r="F284"/>
  <c r="H284"/>
  <c r="J284"/>
  <c r="L20" i="23"/>
  <c r="J20"/>
  <c r="H20"/>
  <c r="F20"/>
  <c r="D20"/>
  <c r="B20"/>
  <c r="I20"/>
  <c r="G20"/>
  <c r="E20"/>
  <c r="C20"/>
  <c r="C329" i="16"/>
  <c r="E329"/>
  <c r="G329"/>
  <c r="I329"/>
  <c r="B329"/>
  <c r="D329"/>
  <c r="F329"/>
  <c r="H329"/>
  <c r="J329"/>
  <c r="B334"/>
  <c r="D334"/>
  <c r="F334"/>
  <c r="H334"/>
  <c r="J334"/>
  <c r="C334"/>
  <c r="E334"/>
  <c r="G334"/>
  <c r="I334"/>
  <c r="L13" i="23"/>
  <c r="J13"/>
  <c r="H13"/>
  <c r="F13"/>
  <c r="D13"/>
  <c r="B13"/>
  <c r="I13"/>
  <c r="G13"/>
  <c r="E13"/>
  <c r="C13"/>
  <c r="L15"/>
  <c r="J15"/>
  <c r="H15"/>
  <c r="F15"/>
  <c r="D15"/>
  <c r="B15"/>
  <c r="I15"/>
  <c r="G15"/>
  <c r="E15"/>
  <c r="C15"/>
  <c r="B338" i="16"/>
  <c r="D338"/>
  <c r="F338"/>
  <c r="H338"/>
  <c r="J338"/>
  <c r="C338"/>
  <c r="E338"/>
  <c r="G338"/>
  <c r="I338"/>
  <c r="B340"/>
  <c r="D340"/>
  <c r="F340"/>
  <c r="H340"/>
  <c r="J340"/>
  <c r="C340"/>
  <c r="E340"/>
  <c r="G340"/>
  <c r="I340"/>
  <c r="C286"/>
  <c r="E286"/>
  <c r="G286"/>
  <c r="I286"/>
  <c r="B286"/>
  <c r="D286"/>
  <c r="F286"/>
  <c r="H286"/>
  <c r="J286"/>
  <c r="C322"/>
  <c r="E322"/>
  <c r="G322"/>
  <c r="I322"/>
  <c r="B322"/>
  <c r="D322"/>
  <c r="F322"/>
  <c r="H322"/>
  <c r="J322"/>
  <c r="C327"/>
  <c r="E327"/>
  <c r="G327"/>
  <c r="I327"/>
  <c r="B327"/>
  <c r="D327"/>
  <c r="F327"/>
  <c r="H327"/>
  <c r="J327"/>
  <c r="B319"/>
  <c r="D319"/>
  <c r="F319"/>
  <c r="H319"/>
  <c r="J319"/>
  <c r="C319"/>
  <c r="E319"/>
  <c r="G319"/>
  <c r="I319"/>
  <c r="B323"/>
  <c r="D323"/>
  <c r="F323"/>
  <c r="H323"/>
  <c r="J323"/>
  <c r="C323"/>
  <c r="E323"/>
  <c r="G323"/>
  <c r="I323"/>
  <c r="C344"/>
  <c r="E344"/>
  <c r="G344"/>
  <c r="I344"/>
  <c r="B344"/>
  <c r="D344"/>
  <c r="F344"/>
  <c r="H344"/>
  <c r="J344"/>
  <c r="C346"/>
  <c r="E346"/>
  <c r="G346"/>
  <c r="I346"/>
  <c r="B346"/>
  <c r="D346"/>
  <c r="F346"/>
  <c r="H346"/>
  <c r="J346"/>
  <c r="C335"/>
  <c r="E335"/>
  <c r="G335"/>
  <c r="I335"/>
  <c r="B335"/>
  <c r="D335"/>
  <c r="F335"/>
  <c r="H335"/>
  <c r="J335"/>
  <c r="C342"/>
  <c r="E342"/>
  <c r="G342"/>
  <c r="I342"/>
  <c r="B342"/>
  <c r="D342"/>
  <c r="F342"/>
  <c r="H342"/>
  <c r="J342"/>
  <c r="C348"/>
  <c r="E348"/>
  <c r="G348"/>
  <c r="I348"/>
  <c r="B348"/>
  <c r="D348"/>
  <c r="F348"/>
  <c r="H348"/>
  <c r="J348"/>
  <c r="B10"/>
  <c r="I10"/>
  <c r="J10"/>
  <c r="H10"/>
  <c r="I179"/>
  <c r="H179"/>
  <c r="J179"/>
  <c r="I181"/>
  <c r="H181"/>
  <c r="J181"/>
  <c r="I183"/>
  <c r="H183"/>
  <c r="J183"/>
  <c r="H186"/>
  <c r="J186"/>
  <c r="I186"/>
  <c r="H188"/>
  <c r="J188"/>
  <c r="I188"/>
  <c r="H190"/>
  <c r="J190"/>
  <c r="I190"/>
  <c r="H192"/>
  <c r="J192"/>
  <c r="I192"/>
  <c r="H194"/>
  <c r="J194"/>
  <c r="I194"/>
  <c r="H196"/>
  <c r="J196"/>
  <c r="B196"/>
  <c r="D196"/>
  <c r="F196"/>
  <c r="I196"/>
  <c r="C196"/>
  <c r="E196"/>
  <c r="G196"/>
  <c r="H198"/>
  <c r="J198"/>
  <c r="B198"/>
  <c r="D198"/>
  <c r="F198"/>
  <c r="I198"/>
  <c r="C198"/>
  <c r="E198"/>
  <c r="G198"/>
  <c r="I213"/>
  <c r="C213"/>
  <c r="E213"/>
  <c r="G213"/>
  <c r="H213"/>
  <c r="J213"/>
  <c r="B213"/>
  <c r="D213"/>
  <c r="F213"/>
  <c r="I215"/>
  <c r="C215"/>
  <c r="E215"/>
  <c r="G215"/>
  <c r="H215"/>
  <c r="J215"/>
  <c r="B215"/>
  <c r="D215"/>
  <c r="F215"/>
  <c r="H218"/>
  <c r="J218"/>
  <c r="B218"/>
  <c r="D218"/>
  <c r="F218"/>
  <c r="I218"/>
  <c r="C218"/>
  <c r="E218"/>
  <c r="G218"/>
  <c r="H58"/>
  <c r="J58"/>
  <c r="I58"/>
  <c r="H60"/>
  <c r="J60"/>
  <c r="I60"/>
  <c r="H62"/>
  <c r="J62"/>
  <c r="I62"/>
  <c r="H64"/>
  <c r="J64"/>
  <c r="I64"/>
  <c r="H66"/>
  <c r="J66"/>
  <c r="I66"/>
  <c r="H68"/>
  <c r="J68"/>
  <c r="I68"/>
  <c r="H70"/>
  <c r="J70"/>
  <c r="I70"/>
  <c r="H72"/>
  <c r="J72"/>
  <c r="I72"/>
  <c r="H74"/>
  <c r="J74"/>
  <c r="I74"/>
  <c r="H76"/>
  <c r="J76"/>
  <c r="I76"/>
  <c r="H78"/>
  <c r="J78"/>
  <c r="I78"/>
  <c r="H80"/>
  <c r="J80"/>
  <c r="I80"/>
  <c r="H82"/>
  <c r="J82"/>
  <c r="I82"/>
  <c r="H84"/>
  <c r="J84"/>
  <c r="I84"/>
  <c r="H86"/>
  <c r="J86"/>
  <c r="I86"/>
  <c r="H88"/>
  <c r="J88"/>
  <c r="I88"/>
  <c r="H90"/>
  <c r="J90"/>
  <c r="I90"/>
  <c r="H92"/>
  <c r="J92"/>
  <c r="I92"/>
  <c r="H94"/>
  <c r="J94"/>
  <c r="I94"/>
  <c r="H96"/>
  <c r="J96"/>
  <c r="I96"/>
  <c r="H98"/>
  <c r="J98"/>
  <c r="I98"/>
  <c r="H100"/>
  <c r="J100"/>
  <c r="I100"/>
  <c r="H104"/>
  <c r="J104"/>
  <c r="I104"/>
  <c r="H108"/>
  <c r="J108"/>
  <c r="I108"/>
  <c r="H112"/>
  <c r="J112"/>
  <c r="I112"/>
  <c r="H116"/>
  <c r="J116"/>
  <c r="I116"/>
  <c r="H120"/>
  <c r="J120"/>
  <c r="I120"/>
  <c r="H124"/>
  <c r="J124"/>
  <c r="I124"/>
  <c r="H128"/>
  <c r="J128"/>
  <c r="I128"/>
  <c r="H132"/>
  <c r="J132"/>
  <c r="I132"/>
  <c r="H136"/>
  <c r="J136"/>
  <c r="I136"/>
  <c r="H140"/>
  <c r="J140"/>
  <c r="I140"/>
  <c r="H144"/>
  <c r="J144"/>
  <c r="I144"/>
  <c r="H148"/>
  <c r="J148"/>
  <c r="I148"/>
  <c r="H152"/>
  <c r="J152"/>
  <c r="I152"/>
  <c r="H156"/>
  <c r="J156"/>
  <c r="I156"/>
  <c r="H160"/>
  <c r="J160"/>
  <c r="I160"/>
  <c r="H162"/>
  <c r="J162"/>
  <c r="I162"/>
  <c r="H164"/>
  <c r="J164"/>
  <c r="I164"/>
  <c r="H166"/>
  <c r="J166"/>
  <c r="I166"/>
  <c r="H168"/>
  <c r="J168"/>
  <c r="I168"/>
  <c r="H170"/>
  <c r="J170"/>
  <c r="I170"/>
  <c r="H172"/>
  <c r="J172"/>
  <c r="I172"/>
  <c r="H174"/>
  <c r="J174"/>
  <c r="I174"/>
  <c r="I199"/>
  <c r="B199"/>
  <c r="D199"/>
  <c r="F199"/>
  <c r="H199"/>
  <c r="J199"/>
  <c r="C199"/>
  <c r="E199"/>
  <c r="G199"/>
  <c r="I203"/>
  <c r="B203"/>
  <c r="D203"/>
  <c r="F203"/>
  <c r="H203"/>
  <c r="J203"/>
  <c r="C203"/>
  <c r="E203"/>
  <c r="G203"/>
  <c r="I207"/>
  <c r="B207"/>
  <c r="D207"/>
  <c r="F207"/>
  <c r="H207"/>
  <c r="J207"/>
  <c r="C207"/>
  <c r="E207"/>
  <c r="G207"/>
  <c r="I211"/>
  <c r="C211"/>
  <c r="E211"/>
  <c r="G211"/>
  <c r="H211"/>
  <c r="J211"/>
  <c r="B211"/>
  <c r="D211"/>
  <c r="F211"/>
  <c r="I219"/>
  <c r="B219"/>
  <c r="D219"/>
  <c r="F219"/>
  <c r="H219"/>
  <c r="J219"/>
  <c r="C219"/>
  <c r="E219"/>
  <c r="G219"/>
  <c r="H12"/>
  <c r="J12"/>
  <c r="I12"/>
  <c r="H200"/>
  <c r="J200"/>
  <c r="B200"/>
  <c r="D200"/>
  <c r="F200"/>
  <c r="I200"/>
  <c r="C200"/>
  <c r="E200"/>
  <c r="G200"/>
  <c r="H204"/>
  <c r="J204"/>
  <c r="B204"/>
  <c r="D204"/>
  <c r="F204"/>
  <c r="I204"/>
  <c r="C204"/>
  <c r="E204"/>
  <c r="G204"/>
  <c r="H208"/>
  <c r="J208"/>
  <c r="B208"/>
  <c r="D208"/>
  <c r="F208"/>
  <c r="I208"/>
  <c r="C208"/>
  <c r="E208"/>
  <c r="G208"/>
  <c r="H216"/>
  <c r="J216"/>
  <c r="C216"/>
  <c r="E216"/>
  <c r="G216"/>
  <c r="I216"/>
  <c r="B216"/>
  <c r="D216"/>
  <c r="F216"/>
  <c r="I223"/>
  <c r="B223"/>
  <c r="D223"/>
  <c r="F223"/>
  <c r="H223"/>
  <c r="J223"/>
  <c r="C223"/>
  <c r="E223"/>
  <c r="G223"/>
  <c r="I227"/>
  <c r="C227"/>
  <c r="E227"/>
  <c r="G227"/>
  <c r="H227"/>
  <c r="J227"/>
  <c r="B227"/>
  <c r="D227"/>
  <c r="F227"/>
  <c r="I231"/>
  <c r="B231"/>
  <c r="D231"/>
  <c r="F231"/>
  <c r="H231"/>
  <c r="J231"/>
  <c r="C231"/>
  <c r="E231"/>
  <c r="G231"/>
  <c r="I235"/>
  <c r="C235"/>
  <c r="E235"/>
  <c r="G235"/>
  <c r="H235"/>
  <c r="J235"/>
  <c r="B235"/>
  <c r="D235"/>
  <c r="F235"/>
  <c r="I239"/>
  <c r="B239"/>
  <c r="D239"/>
  <c r="F239"/>
  <c r="H239"/>
  <c r="J239"/>
  <c r="C239"/>
  <c r="E239"/>
  <c r="G239"/>
  <c r="I243"/>
  <c r="C243"/>
  <c r="E243"/>
  <c r="G243"/>
  <c r="H243"/>
  <c r="J243"/>
  <c r="B243"/>
  <c r="D243"/>
  <c r="F243"/>
  <c r="I247"/>
  <c r="B247"/>
  <c r="D247"/>
  <c r="F247"/>
  <c r="H247"/>
  <c r="J247"/>
  <c r="C247"/>
  <c r="E247"/>
  <c r="G247"/>
  <c r="I11"/>
  <c r="H11"/>
  <c r="J11"/>
  <c r="I17"/>
  <c r="H17"/>
  <c r="J17"/>
  <c r="H22"/>
  <c r="J22"/>
  <c r="I22"/>
  <c r="I27"/>
  <c r="H27"/>
  <c r="J27"/>
  <c r="H30"/>
  <c r="J30"/>
  <c r="I30"/>
  <c r="H34"/>
  <c r="J34"/>
  <c r="I34"/>
  <c r="H38"/>
  <c r="J38"/>
  <c r="I38"/>
  <c r="H42"/>
  <c r="J42"/>
  <c r="I42"/>
  <c r="H46"/>
  <c r="J46"/>
  <c r="I46"/>
  <c r="H50"/>
  <c r="J50"/>
  <c r="I50"/>
  <c r="H54"/>
  <c r="J54"/>
  <c r="I54"/>
  <c r="I175"/>
  <c r="H175"/>
  <c r="J175"/>
  <c r="H224"/>
  <c r="J224"/>
  <c r="B224"/>
  <c r="D224"/>
  <c r="F224"/>
  <c r="I224"/>
  <c r="C224"/>
  <c r="E224"/>
  <c r="G224"/>
  <c r="H228"/>
  <c r="J228"/>
  <c r="C228"/>
  <c r="E228"/>
  <c r="G228"/>
  <c r="I228"/>
  <c r="B228"/>
  <c r="D228"/>
  <c r="F228"/>
  <c r="H232"/>
  <c r="J232"/>
  <c r="B232"/>
  <c r="D232"/>
  <c r="F232"/>
  <c r="I232"/>
  <c r="C232"/>
  <c r="E232"/>
  <c r="G232"/>
  <c r="H236"/>
  <c r="J236"/>
  <c r="C236"/>
  <c r="E236"/>
  <c r="G236"/>
  <c r="I236"/>
  <c r="B236"/>
  <c r="D236"/>
  <c r="F236"/>
  <c r="H240"/>
  <c r="J240"/>
  <c r="B240"/>
  <c r="D240"/>
  <c r="F240"/>
  <c r="I240"/>
  <c r="C240"/>
  <c r="E240"/>
  <c r="G240"/>
  <c r="H244"/>
  <c r="J244"/>
  <c r="C244"/>
  <c r="E244"/>
  <c r="G244"/>
  <c r="I244"/>
  <c r="B244"/>
  <c r="D244"/>
  <c r="F244"/>
  <c r="H248"/>
  <c r="J248"/>
  <c r="B248"/>
  <c r="D248"/>
  <c r="F248"/>
  <c r="I248"/>
  <c r="C248"/>
  <c r="E248"/>
  <c r="G248"/>
  <c r="I23"/>
  <c r="H23"/>
  <c r="J23"/>
  <c r="I29"/>
  <c r="H29"/>
  <c r="J29"/>
  <c r="I33"/>
  <c r="H33"/>
  <c r="J33"/>
  <c r="I37"/>
  <c r="H37"/>
  <c r="J37"/>
  <c r="I41"/>
  <c r="H41"/>
  <c r="J41"/>
  <c r="I45"/>
  <c r="H45"/>
  <c r="J45"/>
  <c r="I49"/>
  <c r="H49"/>
  <c r="J49"/>
  <c r="I53"/>
  <c r="H53"/>
  <c r="J53"/>
  <c r="H20"/>
  <c r="J20"/>
  <c r="I20"/>
  <c r="I13"/>
  <c r="H13"/>
  <c r="J13"/>
  <c r="I15"/>
  <c r="H15"/>
  <c r="J15"/>
  <c r="I221"/>
  <c r="C221"/>
  <c r="E221"/>
  <c r="G221"/>
  <c r="H221"/>
  <c r="J221"/>
  <c r="B221"/>
  <c r="D221"/>
  <c r="F221"/>
  <c r="H178"/>
  <c r="J178"/>
  <c r="I178"/>
  <c r="H180"/>
  <c r="J180"/>
  <c r="I180"/>
  <c r="H182"/>
  <c r="J182"/>
  <c r="I182"/>
  <c r="I185"/>
  <c r="H185"/>
  <c r="J185"/>
  <c r="I187"/>
  <c r="H187"/>
  <c r="J187"/>
  <c r="I189"/>
  <c r="H189"/>
  <c r="J189"/>
  <c r="I191"/>
  <c r="H191"/>
  <c r="J191"/>
  <c r="I193"/>
  <c r="H193"/>
  <c r="J193"/>
  <c r="I195"/>
  <c r="H195"/>
  <c r="J195"/>
  <c r="I197"/>
  <c r="B197"/>
  <c r="D197"/>
  <c r="F197"/>
  <c r="H197"/>
  <c r="J197"/>
  <c r="C197"/>
  <c r="E197"/>
  <c r="G197"/>
  <c r="H212"/>
  <c r="J212"/>
  <c r="C212"/>
  <c r="E212"/>
  <c r="G212"/>
  <c r="I212"/>
  <c r="B212"/>
  <c r="D212"/>
  <c r="F212"/>
  <c r="H214"/>
  <c r="J214"/>
  <c r="C214"/>
  <c r="E214"/>
  <c r="G214"/>
  <c r="I214"/>
  <c r="B214"/>
  <c r="D214"/>
  <c r="F214"/>
  <c r="I217"/>
  <c r="B217"/>
  <c r="D217"/>
  <c r="F217"/>
  <c r="H217"/>
  <c r="J217"/>
  <c r="C217"/>
  <c r="E217"/>
  <c r="G217"/>
  <c r="I59"/>
  <c r="H59"/>
  <c r="J59"/>
  <c r="I61"/>
  <c r="H61"/>
  <c r="J61"/>
  <c r="I63"/>
  <c r="H63"/>
  <c r="J63"/>
  <c r="I65"/>
  <c r="H65"/>
  <c r="J65"/>
  <c r="I67"/>
  <c r="H67"/>
  <c r="J67"/>
  <c r="I69"/>
  <c r="H69"/>
  <c r="J69"/>
  <c r="I71"/>
  <c r="H71"/>
  <c r="J71"/>
  <c r="I73"/>
  <c r="H73"/>
  <c r="J73"/>
  <c r="I75"/>
  <c r="H75"/>
  <c r="J75"/>
  <c r="I77"/>
  <c r="H77"/>
  <c r="J77"/>
  <c r="I79"/>
  <c r="H79"/>
  <c r="J79"/>
  <c r="I81"/>
  <c r="H81"/>
  <c r="J81"/>
  <c r="I83"/>
  <c r="H83"/>
  <c r="J83"/>
  <c r="I85"/>
  <c r="H85"/>
  <c r="J85"/>
  <c r="I87"/>
  <c r="H87"/>
  <c r="J87"/>
  <c r="I89"/>
  <c r="H89"/>
  <c r="J89"/>
  <c r="I91"/>
  <c r="H91"/>
  <c r="J91"/>
  <c r="I93"/>
  <c r="H93"/>
  <c r="J93"/>
  <c r="I95"/>
  <c r="H95"/>
  <c r="J95"/>
  <c r="I97"/>
  <c r="H97"/>
  <c r="J97"/>
  <c r="I99"/>
  <c r="H99"/>
  <c r="J99"/>
  <c r="H102"/>
  <c r="J102"/>
  <c r="I102"/>
  <c r="H106"/>
  <c r="J106"/>
  <c r="I106"/>
  <c r="H110"/>
  <c r="J110"/>
  <c r="I110"/>
  <c r="H114"/>
  <c r="J114"/>
  <c r="I114"/>
  <c r="H118"/>
  <c r="J118"/>
  <c r="I118"/>
  <c r="H122"/>
  <c r="J122"/>
  <c r="I122"/>
  <c r="H126"/>
  <c r="J126"/>
  <c r="I126"/>
  <c r="H130"/>
  <c r="J130"/>
  <c r="I130"/>
  <c r="H134"/>
  <c r="J134"/>
  <c r="I134"/>
  <c r="H138"/>
  <c r="J138"/>
  <c r="I138"/>
  <c r="H142"/>
  <c r="J142"/>
  <c r="I142"/>
  <c r="H146"/>
  <c r="J146"/>
  <c r="I146"/>
  <c r="H150"/>
  <c r="J150"/>
  <c r="I150"/>
  <c r="H154"/>
  <c r="J154"/>
  <c r="I154"/>
  <c r="H158"/>
  <c r="J158"/>
  <c r="I158"/>
  <c r="I161"/>
  <c r="H161"/>
  <c r="J161"/>
  <c r="I163"/>
  <c r="H163"/>
  <c r="J163"/>
  <c r="I165"/>
  <c r="H165"/>
  <c r="J165"/>
  <c r="I167"/>
  <c r="H167"/>
  <c r="J167"/>
  <c r="I169"/>
  <c r="H169"/>
  <c r="J169"/>
  <c r="I171"/>
  <c r="H171"/>
  <c r="J171"/>
  <c r="I173"/>
  <c r="H173"/>
  <c r="J173"/>
  <c r="H176"/>
  <c r="J176"/>
  <c r="I176"/>
  <c r="I101"/>
  <c r="H101"/>
  <c r="J101"/>
  <c r="I103"/>
  <c r="H103"/>
  <c r="J103"/>
  <c r="I105"/>
  <c r="H105"/>
  <c r="J105"/>
  <c r="I107"/>
  <c r="H107"/>
  <c r="J107"/>
  <c r="I109"/>
  <c r="H109"/>
  <c r="J109"/>
  <c r="I111"/>
  <c r="H111"/>
  <c r="J111"/>
  <c r="I113"/>
  <c r="H113"/>
  <c r="J113"/>
  <c r="I115"/>
  <c r="H115"/>
  <c r="J115"/>
  <c r="I117"/>
  <c r="H117"/>
  <c r="J117"/>
  <c r="I119"/>
  <c r="H119"/>
  <c r="J119"/>
  <c r="I121"/>
  <c r="H121"/>
  <c r="J121"/>
  <c r="I123"/>
  <c r="H123"/>
  <c r="J123"/>
  <c r="I125"/>
  <c r="H125"/>
  <c r="J125"/>
  <c r="I127"/>
  <c r="H127"/>
  <c r="J127"/>
  <c r="I129"/>
  <c r="H129"/>
  <c r="J129"/>
  <c r="I131"/>
  <c r="H131"/>
  <c r="J131"/>
  <c r="I133"/>
  <c r="H133"/>
  <c r="J133"/>
  <c r="I135"/>
  <c r="H135"/>
  <c r="J135"/>
  <c r="I137"/>
  <c r="H137"/>
  <c r="J137"/>
  <c r="I139"/>
  <c r="H139"/>
  <c r="J139"/>
  <c r="I141"/>
  <c r="H141"/>
  <c r="J141"/>
  <c r="I143"/>
  <c r="H143"/>
  <c r="J143"/>
  <c r="I145"/>
  <c r="H145"/>
  <c r="J145"/>
  <c r="I147"/>
  <c r="H147"/>
  <c r="J147"/>
  <c r="I149"/>
  <c r="H149"/>
  <c r="J149"/>
  <c r="I151"/>
  <c r="H151"/>
  <c r="J151"/>
  <c r="I153"/>
  <c r="H153"/>
  <c r="J153"/>
  <c r="I155"/>
  <c r="H155"/>
  <c r="J155"/>
  <c r="I157"/>
  <c r="H157"/>
  <c r="J157"/>
  <c r="I159"/>
  <c r="H159"/>
  <c r="J159"/>
  <c r="H16"/>
  <c r="J16"/>
  <c r="I16"/>
  <c r="I201"/>
  <c r="B201"/>
  <c r="D201"/>
  <c r="F201"/>
  <c r="H201"/>
  <c r="J201"/>
  <c r="C201"/>
  <c r="E201"/>
  <c r="G201"/>
  <c r="I205"/>
  <c r="B205"/>
  <c r="D205"/>
  <c r="F205"/>
  <c r="H205"/>
  <c r="J205"/>
  <c r="C205"/>
  <c r="E205"/>
  <c r="G205"/>
  <c r="I209"/>
  <c r="B209"/>
  <c r="D209"/>
  <c r="F209"/>
  <c r="H209"/>
  <c r="J209"/>
  <c r="C209"/>
  <c r="E209"/>
  <c r="G209"/>
  <c r="H184"/>
  <c r="J184"/>
  <c r="I184"/>
  <c r="H202"/>
  <c r="J202"/>
  <c r="B202"/>
  <c r="D202"/>
  <c r="F202"/>
  <c r="I202"/>
  <c r="C202"/>
  <c r="E202"/>
  <c r="G202"/>
  <c r="H206"/>
  <c r="J206"/>
  <c r="B206"/>
  <c r="D206"/>
  <c r="F206"/>
  <c r="I206"/>
  <c r="C206"/>
  <c r="E206"/>
  <c r="G206"/>
  <c r="H210"/>
  <c r="J210"/>
  <c r="B210"/>
  <c r="D210"/>
  <c r="F210"/>
  <c r="I210"/>
  <c r="C210"/>
  <c r="E210"/>
  <c r="G210"/>
  <c r="H220"/>
  <c r="J220"/>
  <c r="C220"/>
  <c r="E220"/>
  <c r="G220"/>
  <c r="I220"/>
  <c r="B220"/>
  <c r="D220"/>
  <c r="F220"/>
  <c r="I225"/>
  <c r="B225"/>
  <c r="D225"/>
  <c r="F225"/>
  <c r="H225"/>
  <c r="J225"/>
  <c r="C225"/>
  <c r="E225"/>
  <c r="G225"/>
  <c r="I229"/>
  <c r="C229"/>
  <c r="E229"/>
  <c r="G229"/>
  <c r="H229"/>
  <c r="J229"/>
  <c r="B229"/>
  <c r="D229"/>
  <c r="F229"/>
  <c r="I233"/>
  <c r="B233"/>
  <c r="D233"/>
  <c r="F233"/>
  <c r="H233"/>
  <c r="J233"/>
  <c r="C233"/>
  <c r="E233"/>
  <c r="G233"/>
  <c r="I237"/>
  <c r="C237"/>
  <c r="E237"/>
  <c r="G237"/>
  <c r="H237"/>
  <c r="J237"/>
  <c r="B237"/>
  <c r="D237"/>
  <c r="F237"/>
  <c r="I241"/>
  <c r="B241"/>
  <c r="D241"/>
  <c r="F241"/>
  <c r="H241"/>
  <c r="J241"/>
  <c r="C241"/>
  <c r="E241"/>
  <c r="G241"/>
  <c r="I245"/>
  <c r="C245"/>
  <c r="E245"/>
  <c r="G245"/>
  <c r="H245"/>
  <c r="J245"/>
  <c r="B245"/>
  <c r="D245"/>
  <c r="F245"/>
  <c r="I21"/>
  <c r="H21"/>
  <c r="J21"/>
  <c r="H24"/>
  <c r="J24"/>
  <c r="I24"/>
  <c r="H28"/>
  <c r="J28"/>
  <c r="I28"/>
  <c r="H32"/>
  <c r="J32"/>
  <c r="I32"/>
  <c r="H36"/>
  <c r="J36"/>
  <c r="I36"/>
  <c r="H40"/>
  <c r="J40"/>
  <c r="I40"/>
  <c r="H44"/>
  <c r="J44"/>
  <c r="I44"/>
  <c r="H48"/>
  <c r="J48"/>
  <c r="I48"/>
  <c r="H52"/>
  <c r="J52"/>
  <c r="I52"/>
  <c r="H56"/>
  <c r="J56"/>
  <c r="I56"/>
  <c r="I177"/>
  <c r="H177"/>
  <c r="J177"/>
  <c r="H226"/>
  <c r="J226"/>
  <c r="C226"/>
  <c r="E226"/>
  <c r="G226"/>
  <c r="I226"/>
  <c r="B226"/>
  <c r="D226"/>
  <c r="F226"/>
  <c r="H230"/>
  <c r="J230"/>
  <c r="B230"/>
  <c r="D230"/>
  <c r="F230"/>
  <c r="I230"/>
  <c r="C230"/>
  <c r="E230"/>
  <c r="G230"/>
  <c r="H234"/>
  <c r="J234"/>
  <c r="C234"/>
  <c r="E234"/>
  <c r="G234"/>
  <c r="I234"/>
  <c r="B234"/>
  <c r="D234"/>
  <c r="F234"/>
  <c r="H238"/>
  <c r="J238"/>
  <c r="B238"/>
  <c r="D238"/>
  <c r="F238"/>
  <c r="I238"/>
  <c r="C238"/>
  <c r="E238"/>
  <c r="G238"/>
  <c r="H242"/>
  <c r="J242"/>
  <c r="C242"/>
  <c r="E242"/>
  <c r="G242"/>
  <c r="I242"/>
  <c r="B242"/>
  <c r="D242"/>
  <c r="F242"/>
  <c r="H246"/>
  <c r="J246"/>
  <c r="B246"/>
  <c r="D246"/>
  <c r="F246"/>
  <c r="I246"/>
  <c r="C246"/>
  <c r="E246"/>
  <c r="G246"/>
  <c r="I19"/>
  <c r="H19"/>
  <c r="J19"/>
  <c r="I25"/>
  <c r="H25"/>
  <c r="J25"/>
  <c r="I31"/>
  <c r="H31"/>
  <c r="J31"/>
  <c r="I35"/>
  <c r="H35"/>
  <c r="J35"/>
  <c r="I39"/>
  <c r="H39"/>
  <c r="J39"/>
  <c r="I43"/>
  <c r="H43"/>
  <c r="J43"/>
  <c r="I47"/>
  <c r="H47"/>
  <c r="J47"/>
  <c r="I51"/>
  <c r="H51"/>
  <c r="J51"/>
  <c r="I55"/>
  <c r="H55"/>
  <c r="J55"/>
  <c r="H18"/>
  <c r="J18"/>
  <c r="I18"/>
  <c r="H26"/>
  <c r="J26"/>
  <c r="I26"/>
  <c r="H14"/>
  <c r="J14"/>
  <c r="I14"/>
  <c r="I57"/>
  <c r="H57"/>
  <c r="J57"/>
  <c r="H222"/>
  <c r="J222"/>
  <c r="B222"/>
  <c r="D222"/>
  <c r="F222"/>
  <c r="I222"/>
  <c r="C222"/>
  <c r="E222"/>
  <c r="G222"/>
  <c r="L177"/>
  <c r="G177"/>
  <c r="E177"/>
  <c r="C177"/>
  <c r="F177"/>
  <c r="D177"/>
  <c r="B177"/>
  <c r="L185"/>
  <c r="G185"/>
  <c r="E185"/>
  <c r="C185"/>
  <c r="F185"/>
  <c r="D185"/>
  <c r="B185"/>
  <c r="L189"/>
  <c r="G189"/>
  <c r="E189"/>
  <c r="C189"/>
  <c r="F189"/>
  <c r="D189"/>
  <c r="B189"/>
  <c r="L193"/>
  <c r="G193"/>
  <c r="E193"/>
  <c r="C193"/>
  <c r="F193"/>
  <c r="D193"/>
  <c r="B193"/>
  <c r="L181"/>
  <c r="G181"/>
  <c r="E181"/>
  <c r="C181"/>
  <c r="F181"/>
  <c r="D181"/>
  <c r="B181"/>
  <c r="L195"/>
  <c r="G195"/>
  <c r="E195"/>
  <c r="C195"/>
  <c r="F195"/>
  <c r="D195"/>
  <c r="B195"/>
  <c r="L186"/>
  <c r="G186"/>
  <c r="E186"/>
  <c r="C186"/>
  <c r="F186"/>
  <c r="D186"/>
  <c r="B186"/>
  <c r="L194"/>
  <c r="G194"/>
  <c r="E194"/>
  <c r="C194"/>
  <c r="F194"/>
  <c r="D194"/>
  <c r="B194"/>
  <c r="L175"/>
  <c r="G175"/>
  <c r="E175"/>
  <c r="C175"/>
  <c r="F175"/>
  <c r="D175"/>
  <c r="B175"/>
  <c r="L182"/>
  <c r="G182"/>
  <c r="E182"/>
  <c r="C182"/>
  <c r="F182"/>
  <c r="D182"/>
  <c r="B182"/>
  <c r="L190"/>
  <c r="G190"/>
  <c r="E190"/>
  <c r="C190"/>
  <c r="F190"/>
  <c r="D190"/>
  <c r="B190"/>
  <c r="L176"/>
  <c r="G176"/>
  <c r="E176"/>
  <c r="C176"/>
  <c r="F176"/>
  <c r="D176"/>
  <c r="B176"/>
  <c r="L178"/>
  <c r="G178"/>
  <c r="E178"/>
  <c r="C178"/>
  <c r="F178"/>
  <c r="D178"/>
  <c r="B178"/>
  <c r="L180"/>
  <c r="G180"/>
  <c r="E180"/>
  <c r="C180"/>
  <c r="F180"/>
  <c r="D180"/>
  <c r="B180"/>
  <c r="L184"/>
  <c r="G184"/>
  <c r="E184"/>
  <c r="C184"/>
  <c r="F184"/>
  <c r="D184"/>
  <c r="B184"/>
  <c r="L188"/>
  <c r="G188"/>
  <c r="E188"/>
  <c r="C188"/>
  <c r="F188"/>
  <c r="D188"/>
  <c r="B188"/>
  <c r="L192"/>
  <c r="G192"/>
  <c r="E192"/>
  <c r="C192"/>
  <c r="F192"/>
  <c r="D192"/>
  <c r="B192"/>
  <c r="L179"/>
  <c r="G179"/>
  <c r="E179"/>
  <c r="C179"/>
  <c r="F179"/>
  <c r="D179"/>
  <c r="B179"/>
  <c r="L183"/>
  <c r="G183"/>
  <c r="E183"/>
  <c r="C183"/>
  <c r="F183"/>
  <c r="D183"/>
  <c r="B183"/>
  <c r="L187"/>
  <c r="G187"/>
  <c r="E187"/>
  <c r="C187"/>
  <c r="F187"/>
  <c r="D187"/>
  <c r="B187"/>
  <c r="L191"/>
  <c r="G191"/>
  <c r="E191"/>
  <c r="C191"/>
  <c r="F191"/>
  <c r="D191"/>
  <c r="B191"/>
  <c r="A11" i="23" l="1"/>
  <c r="K12" i="25"/>
  <c r="K10"/>
  <c r="K51" i="23"/>
  <c r="K47"/>
  <c r="K43"/>
  <c r="K15" i="25"/>
  <c r="K13"/>
  <c r="K33"/>
  <c r="K54"/>
  <c r="K46"/>
  <c r="K38"/>
  <c r="K30"/>
  <c r="K24"/>
  <c r="K21"/>
  <c r="K11"/>
  <c r="K16"/>
  <c r="K141"/>
  <c r="K137"/>
  <c r="K133"/>
  <c r="K129"/>
  <c r="K125"/>
  <c r="K121"/>
  <c r="K117"/>
  <c r="K113"/>
  <c r="K109"/>
  <c r="K105"/>
  <c r="K101"/>
  <c r="K65"/>
  <c r="K53"/>
  <c r="K49"/>
  <c r="K45"/>
  <c r="K41"/>
  <c r="K37"/>
  <c r="K29"/>
  <c r="K25"/>
  <c r="K140"/>
  <c r="K136"/>
  <c r="K130"/>
  <c r="K122"/>
  <c r="K114"/>
  <c r="K106"/>
  <c r="K100"/>
  <c r="K97"/>
  <c r="K93"/>
  <c r="K91"/>
  <c r="K88"/>
  <c r="K85"/>
  <c r="K83"/>
  <c r="K80"/>
  <c r="K77"/>
  <c r="K75"/>
  <c r="K72"/>
  <c r="K70"/>
  <c r="K68"/>
  <c r="K64"/>
  <c r="K61"/>
  <c r="K58"/>
  <c r="K142"/>
  <c r="K134"/>
  <c r="K118"/>
  <c r="K102"/>
  <c r="K96"/>
  <c r="K89"/>
  <c r="K84"/>
  <c r="K79"/>
  <c r="K73"/>
  <c r="K69"/>
  <c r="K62"/>
  <c r="K57"/>
  <c r="K14"/>
  <c r="K56"/>
  <c r="K52"/>
  <c r="K48"/>
  <c r="K44"/>
  <c r="K40"/>
  <c r="K36"/>
  <c r="K32"/>
  <c r="K28"/>
  <c r="K23"/>
  <c r="K98"/>
  <c r="K94"/>
  <c r="K90"/>
  <c r="K86"/>
  <c r="K82"/>
  <c r="K78"/>
  <c r="K74"/>
  <c r="K66"/>
  <c r="K50"/>
  <c r="K42"/>
  <c r="K34"/>
  <c r="K27"/>
  <c r="K22"/>
  <c r="K143"/>
  <c r="K139"/>
  <c r="K135"/>
  <c r="K131"/>
  <c r="K127"/>
  <c r="K123"/>
  <c r="K119"/>
  <c r="K115"/>
  <c r="K111"/>
  <c r="K107"/>
  <c r="K103"/>
  <c r="K132"/>
  <c r="K128"/>
  <c r="K124"/>
  <c r="K120"/>
  <c r="K116"/>
  <c r="K112"/>
  <c r="K108"/>
  <c r="K104"/>
  <c r="K95"/>
  <c r="K63"/>
  <c r="K59"/>
  <c r="K55"/>
  <c r="K51"/>
  <c r="K47"/>
  <c r="K43"/>
  <c r="K39"/>
  <c r="K35"/>
  <c r="K31"/>
  <c r="K26"/>
  <c r="K138"/>
  <c r="K126"/>
  <c r="K110"/>
  <c r="K99"/>
  <c r="K92"/>
  <c r="K87"/>
  <c r="K81"/>
  <c r="K76"/>
  <c r="K71"/>
  <c r="K67"/>
  <c r="K60"/>
  <c r="K20"/>
  <c r="K18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K17"/>
  <c r="K19"/>
  <c r="K23" i="23"/>
  <c r="K63"/>
  <c r="K59"/>
  <c r="K55"/>
  <c r="K72"/>
  <c r="K68"/>
  <c r="K61"/>
  <c r="K141"/>
  <c r="K137"/>
  <c r="K133"/>
  <c r="K129"/>
  <c r="K121"/>
  <c r="K117"/>
  <c r="K113"/>
  <c r="K140"/>
  <c r="K136"/>
  <c r="K130"/>
  <c r="K122"/>
  <c r="K114"/>
  <c r="K106"/>
  <c r="K98"/>
  <c r="K94"/>
  <c r="K90"/>
  <c r="K143"/>
  <c r="K139"/>
  <c r="K109"/>
  <c r="K105"/>
  <c r="K86"/>
  <c r="K82"/>
  <c r="K135"/>
  <c r="K131"/>
  <c r="K101"/>
  <c r="K100"/>
  <c r="K97"/>
  <c r="K95"/>
  <c r="K92"/>
  <c r="K89"/>
  <c r="K87"/>
  <c r="K84"/>
  <c r="K81"/>
  <c r="K79"/>
  <c r="K76"/>
  <c r="K126"/>
  <c r="K102"/>
  <c r="K96"/>
  <c r="K91"/>
  <c r="K85"/>
  <c r="K78"/>
  <c r="K74"/>
  <c r="K127"/>
  <c r="K123"/>
  <c r="K119"/>
  <c r="K115"/>
  <c r="K142"/>
  <c r="K39"/>
  <c r="K35"/>
  <c r="K138"/>
  <c r="K33"/>
  <c r="K54"/>
  <c r="K46"/>
  <c r="K38"/>
  <c r="K30"/>
  <c r="K24"/>
  <c r="K125"/>
  <c r="K65"/>
  <c r="K53"/>
  <c r="K49"/>
  <c r="K45"/>
  <c r="K41"/>
  <c r="K37"/>
  <c r="K29"/>
  <c r="K25"/>
  <c r="K73"/>
  <c r="K71"/>
  <c r="K69"/>
  <c r="K67"/>
  <c r="K62"/>
  <c r="K60"/>
  <c r="K70"/>
  <c r="K64"/>
  <c r="K58"/>
  <c r="K57"/>
  <c r="K56"/>
  <c r="K52"/>
  <c r="K48"/>
  <c r="K44"/>
  <c r="K40"/>
  <c r="K36"/>
  <c r="K32"/>
  <c r="K28"/>
  <c r="K66"/>
  <c r="K50"/>
  <c r="K42"/>
  <c r="K34"/>
  <c r="K27"/>
  <c r="K31"/>
  <c r="K26"/>
  <c r="K80"/>
  <c r="K75"/>
  <c r="K111"/>
  <c r="K107"/>
  <c r="K103"/>
  <c r="K132"/>
  <c r="K128"/>
  <c r="K124"/>
  <c r="K120"/>
  <c r="K116"/>
  <c r="K112"/>
  <c r="K108"/>
  <c r="K104"/>
  <c r="K134"/>
  <c r="K118"/>
  <c r="K110"/>
  <c r="K99"/>
  <c r="K93"/>
  <c r="K88"/>
  <c r="K83"/>
  <c r="K77"/>
  <c r="K288" i="16"/>
  <c r="K276"/>
  <c r="K272"/>
  <c r="K256"/>
  <c r="K252"/>
  <c r="K336"/>
  <c r="K331"/>
  <c r="K307"/>
  <c r="K348"/>
  <c r="K342"/>
  <c r="K335"/>
  <c r="K346"/>
  <c r="K323"/>
  <c r="K319"/>
  <c r="K327"/>
  <c r="K322"/>
  <c r="K286"/>
  <c r="K315"/>
  <c r="K309"/>
  <c r="K305"/>
  <c r="K283"/>
  <c r="K279"/>
  <c r="K275"/>
  <c r="K271"/>
  <c r="K267"/>
  <c r="K263"/>
  <c r="K259"/>
  <c r="K255"/>
  <c r="K251"/>
  <c r="K317"/>
  <c r="K314"/>
  <c r="K312"/>
  <c r="K308"/>
  <c r="K304"/>
  <c r="K295"/>
  <c r="K291"/>
  <c r="K287"/>
  <c r="K337"/>
  <c r="K339"/>
  <c r="K333"/>
  <c r="K330"/>
  <c r="K328"/>
  <c r="K282"/>
  <c r="K278"/>
  <c r="K262"/>
  <c r="K258"/>
  <c r="K311"/>
  <c r="K303"/>
  <c r="K301"/>
  <c r="K299"/>
  <c r="K297"/>
  <c r="K285"/>
  <c r="K281"/>
  <c r="K277"/>
  <c r="K273"/>
  <c r="K269"/>
  <c r="K265"/>
  <c r="K261"/>
  <c r="K257"/>
  <c r="K253"/>
  <c r="K249"/>
  <c r="K332"/>
  <c r="K300"/>
  <c r="K296"/>
  <c r="K292"/>
  <c r="K344"/>
  <c r="K340"/>
  <c r="K338"/>
  <c r="K15" i="23"/>
  <c r="K13"/>
  <c r="K334" i="16"/>
  <c r="K329"/>
  <c r="K20" i="23"/>
  <c r="K284" i="16"/>
  <c r="K280"/>
  <c r="K268"/>
  <c r="K264"/>
  <c r="K260"/>
  <c r="K12" i="23"/>
  <c r="K298" i="16"/>
  <c r="K294"/>
  <c r="K290"/>
  <c r="K326"/>
  <c r="K343"/>
  <c r="K341"/>
  <c r="K347"/>
  <c r="K345"/>
  <c r="K325"/>
  <c r="K321"/>
  <c r="K324"/>
  <c r="K320"/>
  <c r="K274"/>
  <c r="K270"/>
  <c r="K266"/>
  <c r="K254"/>
  <c r="K250"/>
  <c r="K16" i="23"/>
  <c r="K318" i="16"/>
  <c r="K316"/>
  <c r="K313"/>
  <c r="K310"/>
  <c r="K306"/>
  <c r="K302"/>
  <c r="K293"/>
  <c r="K289"/>
  <c r="K10" i="23"/>
  <c r="K22"/>
  <c r="K17"/>
  <c r="K11"/>
  <c r="A12"/>
  <c r="A13" s="1"/>
  <c r="A14" s="1"/>
  <c r="A15" s="1"/>
  <c r="A16" s="1"/>
  <c r="A17" s="1"/>
  <c r="A18" s="1"/>
  <c r="A19" s="1"/>
  <c r="A20" s="1"/>
  <c r="A21" s="1"/>
  <c r="A22" s="1"/>
  <c r="A23" s="1"/>
  <c r="K14"/>
  <c r="K18"/>
  <c r="K19"/>
  <c r="K21"/>
  <c r="K213" i="16"/>
  <c r="K181"/>
  <c r="K222"/>
  <c r="K57"/>
  <c r="K55"/>
  <c r="K47"/>
  <c r="K39"/>
  <c r="K31"/>
  <c r="K19"/>
  <c r="K246"/>
  <c r="K238"/>
  <c r="K230"/>
  <c r="K241"/>
  <c r="K233"/>
  <c r="K225"/>
  <c r="K11"/>
  <c r="K175"/>
  <c r="K210"/>
  <c r="K202"/>
  <c r="K209"/>
  <c r="K201"/>
  <c r="K157"/>
  <c r="K153"/>
  <c r="K149"/>
  <c r="K145"/>
  <c r="K141"/>
  <c r="K137"/>
  <c r="K133"/>
  <c r="K129"/>
  <c r="K125"/>
  <c r="K121"/>
  <c r="K117"/>
  <c r="K113"/>
  <c r="K109"/>
  <c r="K105"/>
  <c r="K101"/>
  <c r="K173"/>
  <c r="K169"/>
  <c r="K165"/>
  <c r="K161"/>
  <c r="K99"/>
  <c r="K95"/>
  <c r="K91"/>
  <c r="K87"/>
  <c r="K83"/>
  <c r="K79"/>
  <c r="K75"/>
  <c r="K71"/>
  <c r="K67"/>
  <c r="K63"/>
  <c r="K59"/>
  <c r="K217"/>
  <c r="K212"/>
  <c r="K13"/>
  <c r="K53"/>
  <c r="K45"/>
  <c r="K37"/>
  <c r="K29"/>
  <c r="K247"/>
  <c r="K239"/>
  <c r="K26"/>
  <c r="K51"/>
  <c r="K43"/>
  <c r="K35"/>
  <c r="K25"/>
  <c r="K242"/>
  <c r="K234"/>
  <c r="K226"/>
  <c r="K177"/>
  <c r="K56"/>
  <c r="K48"/>
  <c r="K40"/>
  <c r="K32"/>
  <c r="K24"/>
  <c r="K21"/>
  <c r="K245"/>
  <c r="K237"/>
  <c r="K229"/>
  <c r="K220"/>
  <c r="K206"/>
  <c r="K184"/>
  <c r="K205"/>
  <c r="K16"/>
  <c r="K159"/>
  <c r="K155"/>
  <c r="K151"/>
  <c r="K147"/>
  <c r="K143"/>
  <c r="K139"/>
  <c r="K135"/>
  <c r="K131"/>
  <c r="K127"/>
  <c r="K123"/>
  <c r="K119"/>
  <c r="K115"/>
  <c r="K111"/>
  <c r="K107"/>
  <c r="K103"/>
  <c r="K171"/>
  <c r="K167"/>
  <c r="K163"/>
  <c r="K154"/>
  <c r="K146"/>
  <c r="K138"/>
  <c r="K130"/>
  <c r="K122"/>
  <c r="K114"/>
  <c r="K106"/>
  <c r="K97"/>
  <c r="K93"/>
  <c r="K89"/>
  <c r="K85"/>
  <c r="K81"/>
  <c r="K77"/>
  <c r="K73"/>
  <c r="K69"/>
  <c r="K65"/>
  <c r="K61"/>
  <c r="K214"/>
  <c r="K197"/>
  <c r="K195"/>
  <c r="K193"/>
  <c r="K191"/>
  <c r="K189"/>
  <c r="K187"/>
  <c r="K185"/>
  <c r="K180"/>
  <c r="K221"/>
  <c r="K15"/>
  <c r="K49"/>
  <c r="K41"/>
  <c r="K33"/>
  <c r="K23"/>
  <c r="K248"/>
  <c r="K240"/>
  <c r="K232"/>
  <c r="K224"/>
  <c r="K54"/>
  <c r="K46"/>
  <c r="K38"/>
  <c r="K30"/>
  <c r="K27"/>
  <c r="K22"/>
  <c r="K17"/>
  <c r="K243"/>
  <c r="K235"/>
  <c r="K227"/>
  <c r="K216"/>
  <c r="K204"/>
  <c r="K12"/>
  <c r="K211"/>
  <c r="K203"/>
  <c r="K174"/>
  <c r="K170"/>
  <c r="K166"/>
  <c r="K162"/>
  <c r="K156"/>
  <c r="K148"/>
  <c r="K140"/>
  <c r="K132"/>
  <c r="K124"/>
  <c r="K116"/>
  <c r="K108"/>
  <c r="K100"/>
  <c r="K96"/>
  <c r="K92"/>
  <c r="K88"/>
  <c r="K84"/>
  <c r="K80"/>
  <c r="K76"/>
  <c r="K72"/>
  <c r="K68"/>
  <c r="K64"/>
  <c r="K60"/>
  <c r="K218"/>
  <c r="K196"/>
  <c r="K192"/>
  <c r="K188"/>
  <c r="K14"/>
  <c r="K18"/>
  <c r="K52"/>
  <c r="K44"/>
  <c r="K36"/>
  <c r="K28"/>
  <c r="K176"/>
  <c r="K158"/>
  <c r="K150"/>
  <c r="K142"/>
  <c r="K134"/>
  <c r="K126"/>
  <c r="K118"/>
  <c r="K110"/>
  <c r="K102"/>
  <c r="K182"/>
  <c r="K178"/>
  <c r="K20"/>
  <c r="K244"/>
  <c r="K236"/>
  <c r="K228"/>
  <c r="K50"/>
  <c r="K42"/>
  <c r="K34"/>
  <c r="K231"/>
  <c r="K223"/>
  <c r="K208"/>
  <c r="K200"/>
  <c r="K219"/>
  <c r="K207"/>
  <c r="K199"/>
  <c r="K172"/>
  <c r="K168"/>
  <c r="K164"/>
  <c r="K160"/>
  <c r="K152"/>
  <c r="K144"/>
  <c r="K136"/>
  <c r="K128"/>
  <c r="K120"/>
  <c r="K112"/>
  <c r="K104"/>
  <c r="K98"/>
  <c r="K94"/>
  <c r="K90"/>
  <c r="K86"/>
  <c r="K82"/>
  <c r="K78"/>
  <c r="K74"/>
  <c r="K70"/>
  <c r="K66"/>
  <c r="K62"/>
  <c r="K58"/>
  <c r="K215"/>
  <c r="K198"/>
  <c r="K194"/>
  <c r="K190"/>
  <c r="K186"/>
  <c r="K183"/>
  <c r="K179"/>
  <c r="K10"/>
  <c r="L26"/>
  <c r="G26"/>
  <c r="C26"/>
  <c r="D26"/>
  <c r="E26"/>
  <c r="F26"/>
  <c r="B26"/>
  <c r="E35"/>
  <c r="F35"/>
  <c r="B35"/>
  <c r="L35"/>
  <c r="G35"/>
  <c r="C35"/>
  <c r="D35"/>
  <c r="D53"/>
  <c r="C53"/>
  <c r="G53"/>
  <c r="L53"/>
  <c r="B53"/>
  <c r="F53"/>
  <c r="E53"/>
  <c r="L16"/>
  <c r="G16"/>
  <c r="E16"/>
  <c r="C16"/>
  <c r="F16"/>
  <c r="D16"/>
  <c r="B16"/>
  <c r="L22"/>
  <c r="G22"/>
  <c r="E22"/>
  <c r="C22"/>
  <c r="F22"/>
  <c r="D22"/>
  <c r="B22"/>
  <c r="L28"/>
  <c r="G28"/>
  <c r="E28"/>
  <c r="C28"/>
  <c r="F28"/>
  <c r="D28"/>
  <c r="B28"/>
  <c r="L32"/>
  <c r="G32"/>
  <c r="E32"/>
  <c r="C32"/>
  <c r="F32"/>
  <c r="D32"/>
  <c r="B32"/>
  <c r="L39"/>
  <c r="G39"/>
  <c r="E39"/>
  <c r="C39"/>
  <c r="F39"/>
  <c r="D39"/>
  <c r="B39"/>
  <c r="L45"/>
  <c r="G45"/>
  <c r="E45"/>
  <c r="C45"/>
  <c r="F45"/>
  <c r="D45"/>
  <c r="B45"/>
  <c r="L51"/>
  <c r="G51"/>
  <c r="E51"/>
  <c r="C51"/>
  <c r="F51"/>
  <c r="D51"/>
  <c r="B51"/>
  <c r="L57"/>
  <c r="G57"/>
  <c r="E57"/>
  <c r="C57"/>
  <c r="F57"/>
  <c r="D57"/>
  <c r="B57"/>
  <c r="L70"/>
  <c r="G70"/>
  <c r="E70"/>
  <c r="C70"/>
  <c r="F70"/>
  <c r="D70"/>
  <c r="B70"/>
  <c r="L75"/>
  <c r="G75"/>
  <c r="E75"/>
  <c r="C75"/>
  <c r="F75"/>
  <c r="D75"/>
  <c r="B75"/>
  <c r="L83"/>
  <c r="G83"/>
  <c r="E83"/>
  <c r="C83"/>
  <c r="F83"/>
  <c r="D83"/>
  <c r="B83"/>
  <c r="L96"/>
  <c r="G96"/>
  <c r="E96"/>
  <c r="C96"/>
  <c r="F96"/>
  <c r="D96"/>
  <c r="B96"/>
  <c r="L115"/>
  <c r="G115"/>
  <c r="E115"/>
  <c r="C115"/>
  <c r="F115"/>
  <c r="D115"/>
  <c r="B115"/>
  <c r="L122"/>
  <c r="G122"/>
  <c r="E122"/>
  <c r="C122"/>
  <c r="F122"/>
  <c r="D122"/>
  <c r="B122"/>
  <c r="L128"/>
  <c r="G128"/>
  <c r="E128"/>
  <c r="C128"/>
  <c r="F128"/>
  <c r="D128"/>
  <c r="B128"/>
  <c r="L142"/>
  <c r="G142"/>
  <c r="E142"/>
  <c r="C142"/>
  <c r="F142"/>
  <c r="D142"/>
  <c r="B142"/>
  <c r="L154"/>
  <c r="G154"/>
  <c r="E154"/>
  <c r="C154"/>
  <c r="F154"/>
  <c r="D154"/>
  <c r="B154"/>
  <c r="L165"/>
  <c r="G165"/>
  <c r="E165"/>
  <c r="C165"/>
  <c r="F165"/>
  <c r="D165"/>
  <c r="B165"/>
  <c r="L171"/>
  <c r="G171"/>
  <c r="E171"/>
  <c r="C171"/>
  <c r="F171"/>
  <c r="D171"/>
  <c r="B171"/>
  <c r="L15"/>
  <c r="G15"/>
  <c r="E15"/>
  <c r="C15"/>
  <c r="F15"/>
  <c r="D15"/>
  <c r="B15"/>
  <c r="L27"/>
  <c r="G27"/>
  <c r="E27"/>
  <c r="C27"/>
  <c r="F27"/>
  <c r="D27"/>
  <c r="B27"/>
  <c r="L36"/>
  <c r="G36"/>
  <c r="E36"/>
  <c r="C36"/>
  <c r="F36"/>
  <c r="D36"/>
  <c r="B36"/>
  <c r="L49"/>
  <c r="G49"/>
  <c r="E49"/>
  <c r="C49"/>
  <c r="F49"/>
  <c r="D49"/>
  <c r="B49"/>
  <c r="L59"/>
  <c r="G59"/>
  <c r="E59"/>
  <c r="C59"/>
  <c r="F59"/>
  <c r="D59"/>
  <c r="B59"/>
  <c r="L67"/>
  <c r="G67"/>
  <c r="E67"/>
  <c r="C67"/>
  <c r="F67"/>
  <c r="D67"/>
  <c r="B67"/>
  <c r="L74"/>
  <c r="G74"/>
  <c r="E74"/>
  <c r="C74"/>
  <c r="F74"/>
  <c r="D74"/>
  <c r="B74"/>
  <c r="L79"/>
  <c r="G79"/>
  <c r="E79"/>
  <c r="C79"/>
  <c r="F79"/>
  <c r="D79"/>
  <c r="B79"/>
  <c r="L82"/>
  <c r="G82"/>
  <c r="E82"/>
  <c r="C82"/>
  <c r="F82"/>
  <c r="D82"/>
  <c r="B82"/>
  <c r="L87"/>
  <c r="G87"/>
  <c r="E87"/>
  <c r="C87"/>
  <c r="F87"/>
  <c r="D87"/>
  <c r="B87"/>
  <c r="L91"/>
  <c r="G91"/>
  <c r="E91"/>
  <c r="C91"/>
  <c r="F91"/>
  <c r="D91"/>
  <c r="B91"/>
  <c r="L99"/>
  <c r="G99"/>
  <c r="E99"/>
  <c r="C99"/>
  <c r="F99"/>
  <c r="D99"/>
  <c r="B99"/>
  <c r="L105"/>
  <c r="G105"/>
  <c r="E105"/>
  <c r="C105"/>
  <c r="F105"/>
  <c r="D105"/>
  <c r="B105"/>
  <c r="L110"/>
  <c r="G110"/>
  <c r="E110"/>
  <c r="C110"/>
  <c r="F110"/>
  <c r="D110"/>
  <c r="B110"/>
  <c r="L121"/>
  <c r="G121"/>
  <c r="E121"/>
  <c r="C121"/>
  <c r="F121"/>
  <c r="D121"/>
  <c r="B121"/>
  <c r="L131"/>
  <c r="G131"/>
  <c r="E131"/>
  <c r="C131"/>
  <c r="F131"/>
  <c r="D131"/>
  <c r="B131"/>
  <c r="L136"/>
  <c r="G136"/>
  <c r="E136"/>
  <c r="C136"/>
  <c r="F136"/>
  <c r="D136"/>
  <c r="B136"/>
  <c r="L146"/>
  <c r="G146"/>
  <c r="E146"/>
  <c r="C146"/>
  <c r="F146"/>
  <c r="D146"/>
  <c r="B146"/>
  <c r="L155"/>
  <c r="G155"/>
  <c r="E155"/>
  <c r="C155"/>
  <c r="F155"/>
  <c r="D155"/>
  <c r="B155"/>
  <c r="L158"/>
  <c r="G158"/>
  <c r="E158"/>
  <c r="C158"/>
  <c r="F158"/>
  <c r="D158"/>
  <c r="B158"/>
  <c r="L164"/>
  <c r="G164"/>
  <c r="E164"/>
  <c r="C164"/>
  <c r="F164"/>
  <c r="D164"/>
  <c r="B164"/>
  <c r="L170"/>
  <c r="G170"/>
  <c r="E170"/>
  <c r="C170"/>
  <c r="F170"/>
  <c r="D170"/>
  <c r="B170"/>
  <c r="L152"/>
  <c r="G152"/>
  <c r="E152"/>
  <c r="C152"/>
  <c r="F152"/>
  <c r="D152"/>
  <c r="B152"/>
  <c r="L162"/>
  <c r="G162"/>
  <c r="E162"/>
  <c r="C162"/>
  <c r="F162"/>
  <c r="D162"/>
  <c r="B162"/>
  <c r="L172"/>
  <c r="G172"/>
  <c r="E172"/>
  <c r="C172"/>
  <c r="F172"/>
  <c r="D172"/>
  <c r="B172"/>
  <c r="L20"/>
  <c r="G20"/>
  <c r="E20"/>
  <c r="C20"/>
  <c r="F20"/>
  <c r="D20"/>
  <c r="B20"/>
  <c r="L23"/>
  <c r="G23"/>
  <c r="E23"/>
  <c r="C23"/>
  <c r="F23"/>
  <c r="D23"/>
  <c r="B23"/>
  <c r="L31"/>
  <c r="G31"/>
  <c r="E31"/>
  <c r="C31"/>
  <c r="F31"/>
  <c r="D31"/>
  <c r="B31"/>
  <c r="L40"/>
  <c r="G40"/>
  <c r="E40"/>
  <c r="C40"/>
  <c r="F40"/>
  <c r="D40"/>
  <c r="B40"/>
  <c r="L46"/>
  <c r="G46"/>
  <c r="E46"/>
  <c r="C46"/>
  <c r="F46"/>
  <c r="D46"/>
  <c r="B46"/>
  <c r="L52"/>
  <c r="G52"/>
  <c r="E52"/>
  <c r="C52"/>
  <c r="F52"/>
  <c r="D52"/>
  <c r="B52"/>
  <c r="L63"/>
  <c r="G63"/>
  <c r="E63"/>
  <c r="C63"/>
  <c r="F63"/>
  <c r="D63"/>
  <c r="B63"/>
  <c r="L86"/>
  <c r="G86"/>
  <c r="E86"/>
  <c r="C86"/>
  <c r="F86"/>
  <c r="D86"/>
  <c r="B86"/>
  <c r="L92"/>
  <c r="G92"/>
  <c r="E92"/>
  <c r="C92"/>
  <c r="F92"/>
  <c r="D92"/>
  <c r="B92"/>
  <c r="L98"/>
  <c r="G98"/>
  <c r="E98"/>
  <c r="C98"/>
  <c r="F98"/>
  <c r="D98"/>
  <c r="B98"/>
  <c r="L103"/>
  <c r="G103"/>
  <c r="E103"/>
  <c r="C103"/>
  <c r="F103"/>
  <c r="D103"/>
  <c r="B103"/>
  <c r="L109"/>
  <c r="G109"/>
  <c r="E109"/>
  <c r="C109"/>
  <c r="F109"/>
  <c r="D109"/>
  <c r="B109"/>
  <c r="L114"/>
  <c r="G114"/>
  <c r="E114"/>
  <c r="C114"/>
  <c r="F114"/>
  <c r="D114"/>
  <c r="B114"/>
  <c r="L120"/>
  <c r="G120"/>
  <c r="E120"/>
  <c r="C120"/>
  <c r="F120"/>
  <c r="D120"/>
  <c r="B120"/>
  <c r="L130"/>
  <c r="G130"/>
  <c r="E130"/>
  <c r="C130"/>
  <c r="F130"/>
  <c r="D130"/>
  <c r="B130"/>
  <c r="L138"/>
  <c r="G138"/>
  <c r="E138"/>
  <c r="C138"/>
  <c r="F138"/>
  <c r="D138"/>
  <c r="B138"/>
  <c r="L143"/>
  <c r="G143"/>
  <c r="E143"/>
  <c r="C143"/>
  <c r="F143"/>
  <c r="D143"/>
  <c r="B143"/>
  <c r="L168"/>
  <c r="G168"/>
  <c r="E168"/>
  <c r="C168"/>
  <c r="F168"/>
  <c r="D168"/>
  <c r="B168"/>
  <c r="L14"/>
  <c r="G14"/>
  <c r="E14"/>
  <c r="C14"/>
  <c r="F14"/>
  <c r="D14"/>
  <c r="B14"/>
  <c r="L25"/>
  <c r="G25"/>
  <c r="E25"/>
  <c r="C25"/>
  <c r="F25"/>
  <c r="D25"/>
  <c r="B25"/>
  <c r="L43"/>
  <c r="G43"/>
  <c r="E43"/>
  <c r="C43"/>
  <c r="F43"/>
  <c r="D43"/>
  <c r="B43"/>
  <c r="L56"/>
  <c r="G56"/>
  <c r="E56"/>
  <c r="C56"/>
  <c r="F56"/>
  <c r="D56"/>
  <c r="B56"/>
  <c r="L60"/>
  <c r="G60"/>
  <c r="E60"/>
  <c r="C60"/>
  <c r="F60"/>
  <c r="D60"/>
  <c r="B60"/>
  <c r="L66"/>
  <c r="G66"/>
  <c r="E66"/>
  <c r="C66"/>
  <c r="F66"/>
  <c r="D66"/>
  <c r="B66"/>
  <c r="L69"/>
  <c r="G69"/>
  <c r="E69"/>
  <c r="C69"/>
  <c r="F69"/>
  <c r="D69"/>
  <c r="B69"/>
  <c r="L78"/>
  <c r="G78"/>
  <c r="E78"/>
  <c r="C78"/>
  <c r="F78"/>
  <c r="D78"/>
  <c r="B78"/>
  <c r="L85"/>
  <c r="G85"/>
  <c r="E85"/>
  <c r="C85"/>
  <c r="F85"/>
  <c r="D85"/>
  <c r="B85"/>
  <c r="L97"/>
  <c r="G97"/>
  <c r="E97"/>
  <c r="C97"/>
  <c r="F97"/>
  <c r="D97"/>
  <c r="B97"/>
  <c r="L106"/>
  <c r="G106"/>
  <c r="E106"/>
  <c r="C106"/>
  <c r="F106"/>
  <c r="D106"/>
  <c r="B106"/>
  <c r="L111"/>
  <c r="G111"/>
  <c r="E111"/>
  <c r="C111"/>
  <c r="F111"/>
  <c r="D111"/>
  <c r="B111"/>
  <c r="L124"/>
  <c r="G124"/>
  <c r="E124"/>
  <c r="C124"/>
  <c r="F124"/>
  <c r="D124"/>
  <c r="B124"/>
  <c r="L129"/>
  <c r="G129"/>
  <c r="E129"/>
  <c r="C129"/>
  <c r="F129"/>
  <c r="D129"/>
  <c r="B129"/>
  <c r="L134"/>
  <c r="G134"/>
  <c r="E134"/>
  <c r="C134"/>
  <c r="F134"/>
  <c r="D134"/>
  <c r="B134"/>
  <c r="L141"/>
  <c r="G141"/>
  <c r="E141"/>
  <c r="C141"/>
  <c r="F141"/>
  <c r="D141"/>
  <c r="B141"/>
  <c r="L147"/>
  <c r="G147"/>
  <c r="E147"/>
  <c r="C147"/>
  <c r="F147"/>
  <c r="D147"/>
  <c r="B147"/>
  <c r="L150"/>
  <c r="G150"/>
  <c r="E150"/>
  <c r="C150"/>
  <c r="F150"/>
  <c r="D150"/>
  <c r="B150"/>
  <c r="L11"/>
  <c r="G11"/>
  <c r="E11"/>
  <c r="C11"/>
  <c r="F11"/>
  <c r="D11"/>
  <c r="B11"/>
  <c r="L17"/>
  <c r="G17"/>
  <c r="E17"/>
  <c r="C17"/>
  <c r="F17"/>
  <c r="D17"/>
  <c r="B17"/>
  <c r="L24"/>
  <c r="G24"/>
  <c r="E24"/>
  <c r="C24"/>
  <c r="F24"/>
  <c r="D24"/>
  <c r="B24"/>
  <c r="L30"/>
  <c r="G30"/>
  <c r="E30"/>
  <c r="C30"/>
  <c r="F30"/>
  <c r="D30"/>
  <c r="B30"/>
  <c r="L38"/>
  <c r="G38"/>
  <c r="E38"/>
  <c r="C38"/>
  <c r="F38"/>
  <c r="D38"/>
  <c r="B38"/>
  <c r="L41"/>
  <c r="G41"/>
  <c r="E41"/>
  <c r="C41"/>
  <c r="F41"/>
  <c r="D41"/>
  <c r="B41"/>
  <c r="L48"/>
  <c r="G48"/>
  <c r="E48"/>
  <c r="C48"/>
  <c r="F48"/>
  <c r="D48"/>
  <c r="B48"/>
  <c r="L54"/>
  <c r="G54"/>
  <c r="E54"/>
  <c r="C54"/>
  <c r="F54"/>
  <c r="D54"/>
  <c r="B54"/>
  <c r="L65"/>
  <c r="G65"/>
  <c r="E65"/>
  <c r="C65"/>
  <c r="F65"/>
  <c r="D65"/>
  <c r="B65"/>
  <c r="L73"/>
  <c r="G73"/>
  <c r="E73"/>
  <c r="C73"/>
  <c r="F73"/>
  <c r="D73"/>
  <c r="B73"/>
  <c r="L77"/>
  <c r="G77"/>
  <c r="E77"/>
  <c r="C77"/>
  <c r="F77"/>
  <c r="D77"/>
  <c r="B77"/>
  <c r="L94"/>
  <c r="G94"/>
  <c r="E94"/>
  <c r="C94"/>
  <c r="F94"/>
  <c r="D94"/>
  <c r="B94"/>
  <c r="L113"/>
  <c r="G113"/>
  <c r="E113"/>
  <c r="C113"/>
  <c r="F113"/>
  <c r="D113"/>
  <c r="B113"/>
  <c r="L119"/>
  <c r="G119"/>
  <c r="E119"/>
  <c r="C119"/>
  <c r="F119"/>
  <c r="D119"/>
  <c r="B119"/>
  <c r="L126"/>
  <c r="G126"/>
  <c r="E126"/>
  <c r="C126"/>
  <c r="F126"/>
  <c r="D126"/>
  <c r="B126"/>
  <c r="L139"/>
  <c r="G139"/>
  <c r="E139"/>
  <c r="C139"/>
  <c r="F139"/>
  <c r="D139"/>
  <c r="B139"/>
  <c r="L151"/>
  <c r="G151"/>
  <c r="E151"/>
  <c r="C151"/>
  <c r="F151"/>
  <c r="D151"/>
  <c r="B151"/>
  <c r="L163"/>
  <c r="G163"/>
  <c r="E163"/>
  <c r="C163"/>
  <c r="F163"/>
  <c r="D163"/>
  <c r="B163"/>
  <c r="L167"/>
  <c r="G167"/>
  <c r="E167"/>
  <c r="C167"/>
  <c r="F167"/>
  <c r="D167"/>
  <c r="B167"/>
  <c r="L13"/>
  <c r="G13"/>
  <c r="E13"/>
  <c r="C13"/>
  <c r="F13"/>
  <c r="D13"/>
  <c r="B13"/>
  <c r="L19"/>
  <c r="G19"/>
  <c r="E19"/>
  <c r="C19"/>
  <c r="F19"/>
  <c r="D19"/>
  <c r="B19"/>
  <c r="L33"/>
  <c r="G33"/>
  <c r="E33"/>
  <c r="C33"/>
  <c r="F33"/>
  <c r="D33"/>
  <c r="B33"/>
  <c r="L42"/>
  <c r="G42"/>
  <c r="E42"/>
  <c r="C42"/>
  <c r="F42"/>
  <c r="D42"/>
  <c r="B42"/>
  <c r="L55"/>
  <c r="G55"/>
  <c r="E55"/>
  <c r="C55"/>
  <c r="F55"/>
  <c r="D55"/>
  <c r="B55"/>
  <c r="L71"/>
  <c r="G71"/>
  <c r="E71"/>
  <c r="C71"/>
  <c r="F71"/>
  <c r="D71"/>
  <c r="B71"/>
  <c r="L76"/>
  <c r="G76"/>
  <c r="E76"/>
  <c r="C76"/>
  <c r="F76"/>
  <c r="D76"/>
  <c r="B76"/>
  <c r="L80"/>
  <c r="G80"/>
  <c r="E80"/>
  <c r="C80"/>
  <c r="F80"/>
  <c r="D80"/>
  <c r="B80"/>
  <c r="L84"/>
  <c r="G84"/>
  <c r="E84"/>
  <c r="C84"/>
  <c r="F84"/>
  <c r="D84"/>
  <c r="B84"/>
  <c r="L88"/>
  <c r="G88"/>
  <c r="E88"/>
  <c r="C88"/>
  <c r="F88"/>
  <c r="D88"/>
  <c r="B88"/>
  <c r="L93"/>
  <c r="G93"/>
  <c r="E93"/>
  <c r="C93"/>
  <c r="F93"/>
  <c r="D93"/>
  <c r="B93"/>
  <c r="L102"/>
  <c r="G102"/>
  <c r="E102"/>
  <c r="C102"/>
  <c r="F102"/>
  <c r="D102"/>
  <c r="B102"/>
  <c r="L107"/>
  <c r="G107"/>
  <c r="E107"/>
  <c r="C107"/>
  <c r="F107"/>
  <c r="D107"/>
  <c r="B107"/>
  <c r="L117"/>
  <c r="G117"/>
  <c r="E117"/>
  <c r="C117"/>
  <c r="F117"/>
  <c r="D117"/>
  <c r="B117"/>
  <c r="L127"/>
  <c r="G127"/>
  <c r="E127"/>
  <c r="C127"/>
  <c r="F127"/>
  <c r="D127"/>
  <c r="B127"/>
  <c r="L133"/>
  <c r="G133"/>
  <c r="E133"/>
  <c r="C133"/>
  <c r="F133"/>
  <c r="D133"/>
  <c r="B133"/>
  <c r="L144"/>
  <c r="G144"/>
  <c r="E144"/>
  <c r="C144"/>
  <c r="F144"/>
  <c r="D144"/>
  <c r="B144"/>
  <c r="L148"/>
  <c r="G148"/>
  <c r="E148"/>
  <c r="C148"/>
  <c r="F148"/>
  <c r="D148"/>
  <c r="B148"/>
  <c r="L156"/>
  <c r="G156"/>
  <c r="E156"/>
  <c r="C156"/>
  <c r="F156"/>
  <c r="D156"/>
  <c r="B156"/>
  <c r="L161"/>
  <c r="G161"/>
  <c r="E161"/>
  <c r="C161"/>
  <c r="F161"/>
  <c r="D161"/>
  <c r="B161"/>
  <c r="L166"/>
  <c r="G166"/>
  <c r="E166"/>
  <c r="C166"/>
  <c r="F166"/>
  <c r="D166"/>
  <c r="B166"/>
  <c r="L173"/>
  <c r="G173"/>
  <c r="E173"/>
  <c r="C173"/>
  <c r="F173"/>
  <c r="D173"/>
  <c r="B173"/>
  <c r="L159"/>
  <c r="G159"/>
  <c r="E159"/>
  <c r="C159"/>
  <c r="F159"/>
  <c r="D159"/>
  <c r="B159"/>
  <c r="L169"/>
  <c r="G169"/>
  <c r="E169"/>
  <c r="C169"/>
  <c r="F169"/>
  <c r="D169"/>
  <c r="B169"/>
  <c r="L174"/>
  <c r="G174"/>
  <c r="E174"/>
  <c r="C174"/>
  <c r="F174"/>
  <c r="D174"/>
  <c r="B174"/>
  <c r="L21"/>
  <c r="G21"/>
  <c r="E21"/>
  <c r="C21"/>
  <c r="F21"/>
  <c r="D21"/>
  <c r="B21"/>
  <c r="L29"/>
  <c r="G29"/>
  <c r="E29"/>
  <c r="C29"/>
  <c r="F29"/>
  <c r="D29"/>
  <c r="B29"/>
  <c r="L37"/>
  <c r="G37"/>
  <c r="E37"/>
  <c r="C37"/>
  <c r="F37"/>
  <c r="D37"/>
  <c r="B37"/>
  <c r="L44"/>
  <c r="G44"/>
  <c r="E44"/>
  <c r="C44"/>
  <c r="F44"/>
  <c r="D44"/>
  <c r="B44"/>
  <c r="L47"/>
  <c r="G47"/>
  <c r="E47"/>
  <c r="C47"/>
  <c r="F47"/>
  <c r="D47"/>
  <c r="B47"/>
  <c r="L61"/>
  <c r="G61"/>
  <c r="E61"/>
  <c r="C61"/>
  <c r="F61"/>
  <c r="D61"/>
  <c r="B61"/>
  <c r="L64"/>
  <c r="G64"/>
  <c r="E64"/>
  <c r="C64"/>
  <c r="F64"/>
  <c r="D64"/>
  <c r="B64"/>
  <c r="L90"/>
  <c r="G90"/>
  <c r="E90"/>
  <c r="C90"/>
  <c r="F90"/>
  <c r="D90"/>
  <c r="B90"/>
  <c r="L95"/>
  <c r="G95"/>
  <c r="E95"/>
  <c r="C95"/>
  <c r="F95"/>
  <c r="D95"/>
  <c r="B95"/>
  <c r="L101"/>
  <c r="G101"/>
  <c r="E101"/>
  <c r="C101"/>
  <c r="F101"/>
  <c r="D101"/>
  <c r="B101"/>
  <c r="L104"/>
  <c r="G104"/>
  <c r="E104"/>
  <c r="C104"/>
  <c r="F104"/>
  <c r="D104"/>
  <c r="B104"/>
  <c r="L112"/>
  <c r="G112"/>
  <c r="E112"/>
  <c r="C112"/>
  <c r="F112"/>
  <c r="D112"/>
  <c r="B112"/>
  <c r="L116"/>
  <c r="G116"/>
  <c r="E116"/>
  <c r="C116"/>
  <c r="F116"/>
  <c r="D116"/>
  <c r="B116"/>
  <c r="L123"/>
  <c r="G123"/>
  <c r="E123"/>
  <c r="C123"/>
  <c r="F123"/>
  <c r="D123"/>
  <c r="B123"/>
  <c r="L135"/>
  <c r="G135"/>
  <c r="E135"/>
  <c r="C135"/>
  <c r="F135"/>
  <c r="D135"/>
  <c r="B135"/>
  <c r="L140"/>
  <c r="G140"/>
  <c r="E140"/>
  <c r="C140"/>
  <c r="F140"/>
  <c r="D140"/>
  <c r="B140"/>
  <c r="L153"/>
  <c r="G153"/>
  <c r="E153"/>
  <c r="C153"/>
  <c r="F153"/>
  <c r="D153"/>
  <c r="B153"/>
  <c r="L12"/>
  <c r="G12"/>
  <c r="E12"/>
  <c r="C12"/>
  <c r="F12"/>
  <c r="D12"/>
  <c r="B12"/>
  <c r="L18"/>
  <c r="G18"/>
  <c r="E18"/>
  <c r="C18"/>
  <c r="F18"/>
  <c r="D18"/>
  <c r="B18"/>
  <c r="L34"/>
  <c r="G34"/>
  <c r="E34"/>
  <c r="C34"/>
  <c r="F34"/>
  <c r="D34"/>
  <c r="B34"/>
  <c r="L50"/>
  <c r="G50"/>
  <c r="E50"/>
  <c r="C50"/>
  <c r="F50"/>
  <c r="D50"/>
  <c r="B50"/>
  <c r="L58"/>
  <c r="G58"/>
  <c r="E58"/>
  <c r="C58"/>
  <c r="F58"/>
  <c r="D58"/>
  <c r="B58"/>
  <c r="L62"/>
  <c r="G62"/>
  <c r="E62"/>
  <c r="C62"/>
  <c r="F62"/>
  <c r="D62"/>
  <c r="B62"/>
  <c r="L68"/>
  <c r="G68"/>
  <c r="E68"/>
  <c r="F68"/>
  <c r="C68"/>
  <c r="D68"/>
  <c r="B68"/>
  <c r="L72"/>
  <c r="G72"/>
  <c r="E72"/>
  <c r="C72"/>
  <c r="F72"/>
  <c r="D72"/>
  <c r="B72"/>
  <c r="L81"/>
  <c r="G81"/>
  <c r="E81"/>
  <c r="C81"/>
  <c r="F81"/>
  <c r="D81"/>
  <c r="B81"/>
  <c r="L89"/>
  <c r="G89"/>
  <c r="E89"/>
  <c r="C89"/>
  <c r="F89"/>
  <c r="D89"/>
  <c r="B89"/>
  <c r="L100"/>
  <c r="G100"/>
  <c r="E100"/>
  <c r="C100"/>
  <c r="F100"/>
  <c r="D100"/>
  <c r="B100"/>
  <c r="L108"/>
  <c r="G108"/>
  <c r="E108"/>
  <c r="C108"/>
  <c r="F108"/>
  <c r="D108"/>
  <c r="B108"/>
  <c r="L118"/>
  <c r="G118"/>
  <c r="E118"/>
  <c r="C118"/>
  <c r="F118"/>
  <c r="D118"/>
  <c r="B118"/>
  <c r="L125"/>
  <c r="G125"/>
  <c r="E125"/>
  <c r="C125"/>
  <c r="F125"/>
  <c r="D125"/>
  <c r="B125"/>
  <c r="L132"/>
  <c r="G132"/>
  <c r="E132"/>
  <c r="C132"/>
  <c r="F132"/>
  <c r="D132"/>
  <c r="B132"/>
  <c r="L137"/>
  <c r="G137"/>
  <c r="E137"/>
  <c r="C137"/>
  <c r="F137"/>
  <c r="D137"/>
  <c r="B137"/>
  <c r="L145"/>
  <c r="G145"/>
  <c r="E145"/>
  <c r="C145"/>
  <c r="F145"/>
  <c r="D145"/>
  <c r="B145"/>
  <c r="L149"/>
  <c r="G149"/>
  <c r="E149"/>
  <c r="C149"/>
  <c r="F149"/>
  <c r="D149"/>
  <c r="B149"/>
  <c r="L157"/>
  <c r="G157"/>
  <c r="E157"/>
  <c r="C157"/>
  <c r="F157"/>
  <c r="D157"/>
  <c r="B157"/>
  <c r="L160"/>
  <c r="G160"/>
  <c r="E160"/>
  <c r="C160"/>
  <c r="F160"/>
  <c r="D160"/>
  <c r="B160"/>
  <c r="J11" i="4"/>
  <c r="A24" i="23" l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F146" s="1"/>
  <c r="L10" i="16"/>
  <c r="G10"/>
  <c r="E10"/>
  <c r="C10"/>
  <c r="F10"/>
  <c r="D10"/>
  <c r="F148" i="3"/>
  <c r="F147"/>
  <c r="A10" i="16" l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l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</calcChain>
</file>

<file path=xl/sharedStrings.xml><?xml version="1.0" encoding="utf-8"?>
<sst xmlns="http://schemas.openxmlformats.org/spreadsheetml/2006/main" count="3005" uniqueCount="737">
  <si>
    <t>TT</t>
  </si>
  <si>
    <t>Mã số SV</t>
  </si>
  <si>
    <t>Họ và tên</t>
  </si>
  <si>
    <t>Ngày sinh</t>
  </si>
  <si>
    <t>Nơi sinh</t>
  </si>
  <si>
    <t>Lớp</t>
  </si>
  <si>
    <t>Điểm</t>
  </si>
  <si>
    <t>Kết quả</t>
  </si>
  <si>
    <t>Người lập biểu</t>
  </si>
  <si>
    <t>LT: 5,0</t>
  </si>
  <si>
    <t>Vi</t>
  </si>
  <si>
    <t>Gia Lai</t>
  </si>
  <si>
    <t>Trần Thị</t>
  </si>
  <si>
    <t>LT: 5,5</t>
  </si>
  <si>
    <t>LT: 6,0</t>
  </si>
  <si>
    <t>Đà Nẵng</t>
  </si>
  <si>
    <t>Bình</t>
  </si>
  <si>
    <t>Quảng Trị</t>
  </si>
  <si>
    <t>BỘ NÔNG NGHIỆP VÀ PTNT</t>
  </si>
  <si>
    <t>CỘNG HÒA XÃ HỘI CHỦ NGHĨA VIỆT NAM</t>
  </si>
  <si>
    <t>TRƯỜNG CAO ĐẲNG</t>
  </si>
  <si>
    <t>Độc lập - Tự do - Hạnh phúc</t>
  </si>
  <si>
    <t>LƯƠNG THỰC THỰC PHẨM</t>
  </si>
  <si>
    <t xml:space="preserve">Tổng số sinh viên:   </t>
  </si>
  <si>
    <t>Số lượng</t>
  </si>
  <si>
    <t>Tỷ lệ</t>
  </si>
  <si>
    <t xml:space="preserve">                           Đạt     </t>
  </si>
  <si>
    <t>LƯƠNG THỰC - THỰC PHẨM</t>
  </si>
  <si>
    <t>Mã Số SV</t>
  </si>
  <si>
    <t>Họ và tên</t>
  </si>
  <si>
    <t>Số BD</t>
  </si>
  <si>
    <t>Bằng số</t>
  </si>
  <si>
    <t>Bằng chữ</t>
  </si>
  <si>
    <t>Quảng Nam ĐN</t>
  </si>
  <si>
    <t>Quảng Nam</t>
  </si>
  <si>
    <t>Nguyễn Thị Hoài</t>
  </si>
  <si>
    <t>Bình Định</t>
  </si>
  <si>
    <t>Nguyễn Thị</t>
  </si>
  <si>
    <t>Nguyễn Thị Minh</t>
  </si>
  <si>
    <t>Tâm</t>
  </si>
  <si>
    <t>Nhung</t>
  </si>
  <si>
    <t>Lê Thị</t>
  </si>
  <si>
    <t>Nhi</t>
  </si>
  <si>
    <t>Trinh</t>
  </si>
  <si>
    <t>Quảng Ngãi</t>
  </si>
  <si>
    <t>Trần Đình</t>
  </si>
  <si>
    <t>Thương</t>
  </si>
  <si>
    <t>Thúy</t>
  </si>
  <si>
    <t>Thủy</t>
  </si>
  <si>
    <t>Thừa Thiên Huế</t>
  </si>
  <si>
    <t>Ngân</t>
  </si>
  <si>
    <t>Ly</t>
  </si>
  <si>
    <t>Nguyễn Thị Thúy</t>
  </si>
  <si>
    <t>Hằng</t>
  </si>
  <si>
    <t>Trần Thị Thu</t>
  </si>
  <si>
    <t>Hạnh</t>
  </si>
  <si>
    <t>Linh</t>
  </si>
  <si>
    <t>Thảo</t>
  </si>
  <si>
    <t>Nguyễn Thị Thu</t>
  </si>
  <si>
    <t>Phượng</t>
  </si>
  <si>
    <t>Anh</t>
  </si>
  <si>
    <t>Vũ</t>
  </si>
  <si>
    <t>Yến</t>
  </si>
  <si>
    <t>Người ghi điểm</t>
  </si>
  <si>
    <t>Người đọc điểm</t>
  </si>
  <si>
    <t>Nguyễn Thị Ngọc</t>
  </si>
  <si>
    <t>Hà Tĩnh</t>
  </si>
  <si>
    <t>Đạt</t>
  </si>
  <si>
    <t>Trần</t>
  </si>
  <si>
    <t>TH: 5,0</t>
  </si>
  <si>
    <t>LT: 6,5</t>
  </si>
  <si>
    <t>TH: 6,0</t>
  </si>
  <si>
    <t>TH: 5,5</t>
  </si>
  <si>
    <t>Vân</t>
  </si>
  <si>
    <t xml:space="preserve"> CHỦ TỊCH HỘI ĐỒNG THI SÁT HẠCH</t>
  </si>
  <si>
    <t>Điểm BL</t>
  </si>
  <si>
    <t>Điểm 
TBC</t>
  </si>
  <si>
    <t>Không Đạt</t>
  </si>
  <si>
    <t>Kon Tum</t>
  </si>
  <si>
    <t>Nguyễn</t>
  </si>
  <si>
    <t>13C04</t>
  </si>
  <si>
    <t>Thoa</t>
  </si>
  <si>
    <t>13C06.2</t>
  </si>
  <si>
    <t>Oanh</t>
  </si>
  <si>
    <t>Phan Quốc</t>
  </si>
  <si>
    <t>Khánh</t>
  </si>
  <si>
    <t>Hiệp</t>
  </si>
  <si>
    <t>Võ Thị Hồng</t>
  </si>
  <si>
    <t>14C10</t>
  </si>
  <si>
    <t>14CC100003</t>
  </si>
  <si>
    <t>Huỳnh Đỗ Vũ</t>
  </si>
  <si>
    <t>Bảo</t>
  </si>
  <si>
    <t>14CC020002</t>
  </si>
  <si>
    <t>Nguyễn Thị Như</t>
  </si>
  <si>
    <t>14C02</t>
  </si>
  <si>
    <t>Kpă H'</t>
  </si>
  <si>
    <t>Blal</t>
  </si>
  <si>
    <t>14CC100005</t>
  </si>
  <si>
    <t>Chung</t>
  </si>
  <si>
    <t>14CC100006</t>
  </si>
  <si>
    <t>Lê Phước Hoàng</t>
  </si>
  <si>
    <t>Danh</t>
  </si>
  <si>
    <t>14CC020005</t>
  </si>
  <si>
    <t>ĐăkLăk</t>
  </si>
  <si>
    <t>14CC100012</t>
  </si>
  <si>
    <t>Phạm Đình</t>
  </si>
  <si>
    <t>Liễu</t>
  </si>
  <si>
    <t>14CC100020</t>
  </si>
  <si>
    <t>Đinh Thị Mỹ</t>
  </si>
  <si>
    <t>14CC100019</t>
  </si>
  <si>
    <t>Tống Thị Mỹ</t>
  </si>
  <si>
    <t>14CC100034</t>
  </si>
  <si>
    <t>Đỗ Thị Kim</t>
  </si>
  <si>
    <t>14CC100033</t>
  </si>
  <si>
    <t>Đoàn Văn</t>
  </si>
  <si>
    <t>14CC100039</t>
  </si>
  <si>
    <t>Nguyễn Trần Lệ</t>
  </si>
  <si>
    <t>Văn</t>
  </si>
  <si>
    <t>14CC100044</t>
  </si>
  <si>
    <t>Nguyễn Đắc</t>
  </si>
  <si>
    <t>Đà Nẵng, ngày        tháng        năm 2016</t>
  </si>
  <si>
    <t>Đà Nẵng, ngày        tháng       năm 2016</t>
  </si>
  <si>
    <t>Bằng
 số</t>
  </si>
  <si>
    <t xml:space="preserve">     Người đọc điểm</t>
  </si>
  <si>
    <t>Khóa thi sát hạch tháng 06/2016</t>
  </si>
  <si>
    <t>14CC010101</t>
  </si>
  <si>
    <t>Bùi Văn</t>
  </si>
  <si>
    <t>14C01.3</t>
  </si>
  <si>
    <t>14CC010102</t>
  </si>
  <si>
    <t>Hoàng Thị</t>
  </si>
  <si>
    <t>Đak Lăk</t>
  </si>
  <si>
    <t>14C06.1</t>
  </si>
  <si>
    <t>Nguyễn Thị Kim</t>
  </si>
  <si>
    <t>14C01.5</t>
  </si>
  <si>
    <t>Quảng Bình</t>
  </si>
  <si>
    <t>Phú Yên</t>
  </si>
  <si>
    <t>14CC010002</t>
  </si>
  <si>
    <t>Huỳnh Thị</t>
  </si>
  <si>
    <t>14C01.1</t>
  </si>
  <si>
    <t>14CC060002</t>
  </si>
  <si>
    <t>Mông Thị Thúy</t>
  </si>
  <si>
    <t>Sông Bé</t>
  </si>
  <si>
    <t>14C01.4</t>
  </si>
  <si>
    <t>14CC010003</t>
  </si>
  <si>
    <t>Bùi Thị</t>
  </si>
  <si>
    <t>Cẩm</t>
  </si>
  <si>
    <t>14CC010204</t>
  </si>
  <si>
    <t>Nguyễn Thị Vân</t>
  </si>
  <si>
    <t>14CC010154</t>
  </si>
  <si>
    <t>Cảnh</t>
  </si>
  <si>
    <t>Chi</t>
  </si>
  <si>
    <t>14CC010103</t>
  </si>
  <si>
    <t>Trần Thị Kim</t>
  </si>
  <si>
    <t>14CC010104</t>
  </si>
  <si>
    <t>Nguyễn Công</t>
  </si>
  <si>
    <t>Chính</t>
  </si>
  <si>
    <t>14CC010156</t>
  </si>
  <si>
    <t>14CC010105</t>
  </si>
  <si>
    <t>Của</t>
  </si>
  <si>
    <t>14CC010051</t>
  </si>
  <si>
    <t>Mai Trung</t>
  </si>
  <si>
    <t>Cường</t>
  </si>
  <si>
    <t>14C01.2</t>
  </si>
  <si>
    <t>Diệu</t>
  </si>
  <si>
    <t>14CC010158</t>
  </si>
  <si>
    <t>Nguyễn Thị Thanh</t>
  </si>
  <si>
    <t>Phạm Thị Mỹ</t>
  </si>
  <si>
    <t>14C06.2</t>
  </si>
  <si>
    <t>Mai Thị</t>
  </si>
  <si>
    <t>14CC060055</t>
  </si>
  <si>
    <t>Lê Thị Thu</t>
  </si>
  <si>
    <t>Hà</t>
  </si>
  <si>
    <t>14CC010161</t>
  </si>
  <si>
    <t>Nghệ An</t>
  </si>
  <si>
    <t>14CC090001</t>
  </si>
  <si>
    <t>Trần Minh</t>
  </si>
  <si>
    <t>14C09</t>
  </si>
  <si>
    <t>14CC060010</t>
  </si>
  <si>
    <t>Hạ</t>
  </si>
  <si>
    <t>Hai</t>
  </si>
  <si>
    <t>Lê Thị Hồng</t>
  </si>
  <si>
    <t>Hải</t>
  </si>
  <si>
    <t>14CC040001</t>
  </si>
  <si>
    <t>Trịnh Đình</t>
  </si>
  <si>
    <t>14C04</t>
  </si>
  <si>
    <t>14CC010162</t>
  </si>
  <si>
    <t>Ngô Thị Lệ</t>
  </si>
  <si>
    <t>14CC010013</t>
  </si>
  <si>
    <t>Hiền</t>
  </si>
  <si>
    <t>14CC060012</t>
  </si>
  <si>
    <t>Ngô Thị Thanh</t>
  </si>
  <si>
    <t>14CC060058</t>
  </si>
  <si>
    <t>14CC010210</t>
  </si>
  <si>
    <t>Trần Thị Mỹ</t>
  </si>
  <si>
    <t>14CC010114</t>
  </si>
  <si>
    <t>Hiếu</t>
  </si>
  <si>
    <t>14CC010115</t>
  </si>
  <si>
    <t>Lê Tùng</t>
  </si>
  <si>
    <t>14CC010015</t>
  </si>
  <si>
    <t>Hoa</t>
  </si>
  <si>
    <t>14CC010059</t>
  </si>
  <si>
    <t>Phạm Thị</t>
  </si>
  <si>
    <t>Hòa</t>
  </si>
  <si>
    <t>14CC060064</t>
  </si>
  <si>
    <t>14CC010213</t>
  </si>
  <si>
    <t>Đặng Hoàng</t>
  </si>
  <si>
    <t>Hoanh</t>
  </si>
  <si>
    <t>Đoàn Thị</t>
  </si>
  <si>
    <t>Hồng</t>
  </si>
  <si>
    <t>14CC010214</t>
  </si>
  <si>
    <t>14CC010118</t>
  </si>
  <si>
    <t>Phạm Ngọc</t>
  </si>
  <si>
    <t>Hùng</t>
  </si>
  <si>
    <t>Hương</t>
  </si>
  <si>
    <t>14CC010061</t>
  </si>
  <si>
    <t>Nguyễn Thị Quỳnh</t>
  </si>
  <si>
    <t>14CC010218</t>
  </si>
  <si>
    <t>14CC010062</t>
  </si>
  <si>
    <t>Võ Thị Diệu</t>
  </si>
  <si>
    <t>Huyên</t>
  </si>
  <si>
    <t>14CC060013</t>
  </si>
  <si>
    <t>Võ Thị út</t>
  </si>
  <si>
    <t>14CC010165</t>
  </si>
  <si>
    <t>Khả</t>
  </si>
  <si>
    <t>14CC010166</t>
  </si>
  <si>
    <t>Lê Xuân</t>
  </si>
  <si>
    <t>Khải</t>
  </si>
  <si>
    <t>Khiêm</t>
  </si>
  <si>
    <t>14CC060068</t>
  </si>
  <si>
    <t>Võ Ngọc</t>
  </si>
  <si>
    <t>14CC010222</t>
  </si>
  <si>
    <t>Nguyễn Thanh</t>
  </si>
  <si>
    <t>Long</t>
  </si>
  <si>
    <t>14CC060017</t>
  </si>
  <si>
    <t>Trần Văn</t>
  </si>
  <si>
    <t>14CC010223</t>
  </si>
  <si>
    <t>Lý Trần Thị Ngọc</t>
  </si>
  <si>
    <t>14CC010068</t>
  </si>
  <si>
    <t>Trương Thị Như</t>
  </si>
  <si>
    <t>14CC010173</t>
  </si>
  <si>
    <t>Văn Thị Ly</t>
  </si>
  <si>
    <t>14CC060069</t>
  </si>
  <si>
    <t>Huỳnh Văn</t>
  </si>
  <si>
    <t>Minh</t>
  </si>
  <si>
    <t>My</t>
  </si>
  <si>
    <t>14CC010072</t>
  </si>
  <si>
    <t>Mỹ</t>
  </si>
  <si>
    <t>14CC060071</t>
  </si>
  <si>
    <t>Hoàng Thị Kim</t>
  </si>
  <si>
    <t>14CC060021</t>
  </si>
  <si>
    <t>Nguyễn Thị Cẩm</t>
  </si>
  <si>
    <t>14CC010029</t>
  </si>
  <si>
    <t>Đỗ Thị Hồng</t>
  </si>
  <si>
    <t>14CC090006</t>
  </si>
  <si>
    <t>14CC060074</t>
  </si>
  <si>
    <t>Nữ</t>
  </si>
  <si>
    <t>14CC010077</t>
  </si>
  <si>
    <t>14CC060026</t>
  </si>
  <si>
    <t>Nguyễn Thị Tú</t>
  </si>
  <si>
    <t>14CC060079</t>
  </si>
  <si>
    <t>Đặng Thị Hồng</t>
  </si>
  <si>
    <t>14CC010233</t>
  </si>
  <si>
    <t>Đặng Mậu</t>
  </si>
  <si>
    <t>Quang</t>
  </si>
  <si>
    <t>14CC060081</t>
  </si>
  <si>
    <t>Trịnh Thị Bích</t>
  </si>
  <si>
    <t>Quy</t>
  </si>
  <si>
    <t>14CC060082</t>
  </si>
  <si>
    <t>Lê Thị Nhật</t>
  </si>
  <si>
    <t>Quyên</t>
  </si>
  <si>
    <t>Sáu</t>
  </si>
  <si>
    <t>14CC010234</t>
  </si>
  <si>
    <t>Võ Đăng</t>
  </si>
  <si>
    <t>Sơn</t>
  </si>
  <si>
    <t>14CC090009</t>
  </si>
  <si>
    <t>Hồ Thị Kim</t>
  </si>
  <si>
    <t>Sương</t>
  </si>
  <si>
    <t>14CC010235</t>
  </si>
  <si>
    <t>Đỗ Hồng</t>
  </si>
  <si>
    <t>14CC010237</t>
  </si>
  <si>
    <t>Phan Thị</t>
  </si>
  <si>
    <t>14CC010238</t>
  </si>
  <si>
    <t>Trần Thị Thanh</t>
  </si>
  <si>
    <t>14CC010140</t>
  </si>
  <si>
    <t>Nguyễn Đinh</t>
  </si>
  <si>
    <t>Tần</t>
  </si>
  <si>
    <t>14CC060036</t>
  </si>
  <si>
    <t>Trần Thị Thủy</t>
  </si>
  <si>
    <t>Thanh</t>
  </si>
  <si>
    <t>Trương Văn</t>
  </si>
  <si>
    <t>14CC010239</t>
  </si>
  <si>
    <t>Mai Văn</t>
  </si>
  <si>
    <t>Thao</t>
  </si>
  <si>
    <t>14CC010034</t>
  </si>
  <si>
    <t>14CC010188</t>
  </si>
  <si>
    <t>14CC060038</t>
  </si>
  <si>
    <t>Đào Thị Ngọc</t>
  </si>
  <si>
    <t>Thi</t>
  </si>
  <si>
    <t>14CC010036</t>
  </si>
  <si>
    <t>Thiện</t>
  </si>
  <si>
    <t>14CC010037</t>
  </si>
  <si>
    <t>14CC010084</t>
  </si>
  <si>
    <t>Phan</t>
  </si>
  <si>
    <t>Thống</t>
  </si>
  <si>
    <t>14CC010039</t>
  </si>
  <si>
    <t>Nguyễn Thị Lạc</t>
  </si>
  <si>
    <t>Thư</t>
  </si>
  <si>
    <t>14CC010085</t>
  </si>
  <si>
    <t>Phan Thị Minh</t>
  </si>
  <si>
    <t>14CC010087</t>
  </si>
  <si>
    <t>14CC010088</t>
  </si>
  <si>
    <t>14CC010243</t>
  </si>
  <si>
    <t>14CC010043</t>
  </si>
  <si>
    <t>14CC010089</t>
  </si>
  <si>
    <t>14CC010146</t>
  </si>
  <si>
    <t>Nguyễn Thị Thủy</t>
  </si>
  <si>
    <t>Tiên</t>
  </si>
  <si>
    <t>14CC010044</t>
  </si>
  <si>
    <t>Tôn Thất Nhật</t>
  </si>
  <si>
    <t>Tiến</t>
  </si>
  <si>
    <t>14CC010245</t>
  </si>
  <si>
    <t>Tin</t>
  </si>
  <si>
    <t>14CC010147</t>
  </si>
  <si>
    <t>Võ Thị Yên</t>
  </si>
  <si>
    <t>Tỉnh</t>
  </si>
  <si>
    <t>14CC010090</t>
  </si>
  <si>
    <t>Võ Văn</t>
  </si>
  <si>
    <t>Toàn</t>
  </si>
  <si>
    <t>14CC010091</t>
  </si>
  <si>
    <t>Phan Thị Ngọc</t>
  </si>
  <si>
    <t>Trâm</t>
  </si>
  <si>
    <t>14CC090011</t>
  </si>
  <si>
    <t>Trang</t>
  </si>
  <si>
    <t>14CC010246</t>
  </si>
  <si>
    <t>Trần Quang</t>
  </si>
  <si>
    <t>Trạng</t>
  </si>
  <si>
    <t>14CC010094</t>
  </si>
  <si>
    <t>Lê Minh</t>
  </si>
  <si>
    <t>Trí</t>
  </si>
  <si>
    <t>14CC010095</t>
  </si>
  <si>
    <t>Triều</t>
  </si>
  <si>
    <t>14CC060093</t>
  </si>
  <si>
    <t>Ngô Thùy</t>
  </si>
  <si>
    <t>14CC010047</t>
  </si>
  <si>
    <t>Phan Thị Kiều</t>
  </si>
  <si>
    <t>14CC010096</t>
  </si>
  <si>
    <t>14CC040010</t>
  </si>
  <si>
    <t>Trần Thị Tuyết</t>
  </si>
  <si>
    <t>14CC010247</t>
  </si>
  <si>
    <t>Huỳnh Thị Thảo</t>
  </si>
  <si>
    <t>Trung</t>
  </si>
  <si>
    <t>14CC060048</t>
  </si>
  <si>
    <t>14CC060049</t>
  </si>
  <si>
    <t>14CC060096</t>
  </si>
  <si>
    <t>Nguyễn Thị Trúc</t>
  </si>
  <si>
    <t>14CC010149</t>
  </si>
  <si>
    <t>Nguyễn Thị Tường</t>
  </si>
  <si>
    <t>14CC010098</t>
  </si>
  <si>
    <t>Vương</t>
  </si>
  <si>
    <t>14CC090015</t>
  </si>
  <si>
    <t>Xoa</t>
  </si>
  <si>
    <t>14CC010200</t>
  </si>
  <si>
    <t>14CC010150</t>
  </si>
  <si>
    <t>Trần Thị Hải</t>
  </si>
  <si>
    <t>1.</t>
  </si>
  <si>
    <t>Ở bảng tổng hợp kết quả: Xếp tăng dần hoặc giảm dần theo tiêu chí nào đó rồi mới nhập điểm bảo lưu</t>
  </si>
  <si>
    <t>Sau khi nhập điểm bảo lưu không nên xếp tăng hoặc giảm dần nữa.</t>
  </si>
  <si>
    <t>2.</t>
  </si>
  <si>
    <t>Nhập danh sách vào trong bảng kết quả. Copy danh sách thi lý thuyết dán vào Sheet HP LT</t>
  </si>
  <si>
    <t>Copy danh sách thi thực hành dán vào Sheet HP TH</t>
  </si>
  <si>
    <t>3.</t>
  </si>
  <si>
    <t>Sheet Tổng hợp kết quả, HP LT, HP TH: trước khi in chọn bộ lọc rồi Bỏ nút chọn Blank</t>
  </si>
  <si>
    <t xml:space="preserve">4. </t>
  </si>
  <si>
    <t>Sheet CN đạt chuẩn, KCN đạt chuẩn: trước khi in chọn bộ lọc rồi bỏ chọn #N/A và Blank</t>
  </si>
  <si>
    <t xml:space="preserve">Sheet Blưu: trước khi in chọn bộ lọc #N/A và Blank; sau đó nhập tháng bảo lưu kết quả rồi in </t>
  </si>
  <si>
    <t>Phần thi Viết - Đọc</t>
  </si>
  <si>
    <t>KẾT QUẢ ĐIỂM THI SÁT HẠCH CHUẨN ĐẦU RA VỀ 
TIẾNG ANH (A2)</t>
  </si>
  <si>
    <t>Không</t>
  </si>
  <si>
    <t>Một</t>
  </si>
  <si>
    <t>Ba</t>
  </si>
  <si>
    <t>Bốn</t>
  </si>
  <si>
    <t>Năm</t>
  </si>
  <si>
    <t>Bảy</t>
  </si>
  <si>
    <t>Tám</t>
  </si>
  <si>
    <t>Chín</t>
  </si>
  <si>
    <t>Mười</t>
  </si>
  <si>
    <t>Mười một</t>
  </si>
  <si>
    <t>Mười hai</t>
  </si>
  <si>
    <t>Mười ba</t>
  </si>
  <si>
    <t>Mười bốn</t>
  </si>
  <si>
    <t>Mười lăm</t>
  </si>
  <si>
    <t>Mười sáu</t>
  </si>
  <si>
    <t>Mười bảy</t>
  </si>
  <si>
    <t>Mười tám</t>
  </si>
  <si>
    <t>Mười chín</t>
  </si>
  <si>
    <t>Hai mươi</t>
  </si>
  <si>
    <t>Hai mốt</t>
  </si>
  <si>
    <t>Hai hai</t>
  </si>
  <si>
    <t>Hai ba</t>
  </si>
  <si>
    <t>Hai bốn</t>
  </si>
  <si>
    <t>Hai lăm</t>
  </si>
  <si>
    <t>Hai sáu</t>
  </si>
  <si>
    <t>Hai bảy</t>
  </si>
  <si>
    <t>Hai tám</t>
  </si>
  <si>
    <t>Hai chín</t>
  </si>
  <si>
    <t>Ba mươi</t>
  </si>
  <si>
    <t>Ba mốt</t>
  </si>
  <si>
    <t>Ba hai</t>
  </si>
  <si>
    <t>Ba ba</t>
  </si>
  <si>
    <t>Ba bốn</t>
  </si>
  <si>
    <t>Ba lăm</t>
  </si>
  <si>
    <t>Ba sáu</t>
  </si>
  <si>
    <t>Ba bảy</t>
  </si>
  <si>
    <t>Ba tám</t>
  </si>
  <si>
    <t>Ba chín</t>
  </si>
  <si>
    <t>Bốn mươi</t>
  </si>
  <si>
    <t>Bốn mốt</t>
  </si>
  <si>
    <t>Bốn hai</t>
  </si>
  <si>
    <t>Bốn ba</t>
  </si>
  <si>
    <t>Bốn bốn</t>
  </si>
  <si>
    <t>Bốn lăm</t>
  </si>
  <si>
    <t>Bốn sáu</t>
  </si>
  <si>
    <t>Bốn bảy</t>
  </si>
  <si>
    <t>Bốn tám</t>
  </si>
  <si>
    <t>Bốn chín</t>
  </si>
  <si>
    <t>Năm mươi</t>
  </si>
  <si>
    <t>Năm mốt</t>
  </si>
  <si>
    <t>Năm hai</t>
  </si>
  <si>
    <t>Năm ba</t>
  </si>
  <si>
    <t>Năm bốn</t>
  </si>
  <si>
    <t>Năm lăm</t>
  </si>
  <si>
    <t>Năm sáu</t>
  </si>
  <si>
    <t>Năm bảy</t>
  </si>
  <si>
    <t>Năm tám</t>
  </si>
  <si>
    <t>Năm chín</t>
  </si>
  <si>
    <t>Sáu mươi</t>
  </si>
  <si>
    <t>Sáu mốt</t>
  </si>
  <si>
    <t>Sáu hai</t>
  </si>
  <si>
    <t>Sáu ba</t>
  </si>
  <si>
    <t>Sáu bốn</t>
  </si>
  <si>
    <t>Sáu lăm</t>
  </si>
  <si>
    <t>Sáu sáu</t>
  </si>
  <si>
    <t>Sáu bảy</t>
  </si>
  <si>
    <t>Sáu tám</t>
  </si>
  <si>
    <t>Sáu chín</t>
  </si>
  <si>
    <t>Bảy mươi</t>
  </si>
  <si>
    <t>Bảy mốt</t>
  </si>
  <si>
    <t>Bảy hai</t>
  </si>
  <si>
    <t>Bảy ba</t>
  </si>
  <si>
    <t>Bảy bốn</t>
  </si>
  <si>
    <t>Bảy lăm</t>
  </si>
  <si>
    <t>Bảy sáu</t>
  </si>
  <si>
    <t>Bảy bảy</t>
  </si>
  <si>
    <t>Bảy tám</t>
  </si>
  <si>
    <t>Bảy chín</t>
  </si>
  <si>
    <t>Tám mươi</t>
  </si>
  <si>
    <t>Tám mốt</t>
  </si>
  <si>
    <t>Tám hai</t>
  </si>
  <si>
    <t>Tám ba</t>
  </si>
  <si>
    <t>Tám bốn</t>
  </si>
  <si>
    <t>Tám lăm</t>
  </si>
  <si>
    <t>Tám sáu</t>
  </si>
  <si>
    <t>Tám bảy</t>
  </si>
  <si>
    <t>Tám tám</t>
  </si>
  <si>
    <t>Tám chín</t>
  </si>
  <si>
    <t>Chín mươi</t>
  </si>
  <si>
    <t>Chín mốt</t>
  </si>
  <si>
    <t>Chín hai</t>
  </si>
  <si>
    <t>Chín ba</t>
  </si>
  <si>
    <t>Chín bốn</t>
  </si>
  <si>
    <t>Chín lăm</t>
  </si>
  <si>
    <t>Chín sáu</t>
  </si>
  <si>
    <t>Chín bảy</t>
  </si>
  <si>
    <t>Chín tám</t>
  </si>
  <si>
    <t>Chín chín</t>
  </si>
  <si>
    <t>Một trăm</t>
  </si>
  <si>
    <t>Phần thi Nghe</t>
  </si>
  <si>
    <t>Phần thi Nói</t>
  </si>
  <si>
    <t>Đ-V</t>
  </si>
  <si>
    <t>NOI</t>
  </si>
  <si>
    <t>NGHE</t>
  </si>
  <si>
    <t>NÓI</t>
  </si>
  <si>
    <t xml:space="preserve">Tổng
điểm </t>
  </si>
  <si>
    <t>14CC020003</t>
  </si>
  <si>
    <t>12C2020130</t>
  </si>
  <si>
    <t>Mạnh Hồng</t>
  </si>
  <si>
    <t>12A3</t>
  </si>
  <si>
    <t>14CC060056</t>
  </si>
  <si>
    <t>Phan Thị Mây</t>
  </si>
  <si>
    <t>13CC040009</t>
  </si>
  <si>
    <t>14CC020006</t>
  </si>
  <si>
    <t>Đinh Thị Kim</t>
  </si>
  <si>
    <t>14CC060059</t>
  </si>
  <si>
    <t>Châu Thị</t>
  </si>
  <si>
    <t>14CC100011</t>
  </si>
  <si>
    <t>Chu Thị</t>
  </si>
  <si>
    <t>Hoan</t>
  </si>
  <si>
    <t>13CC060069</t>
  </si>
  <si>
    <t>14CC100018</t>
  </si>
  <si>
    <t>14CC060072</t>
  </si>
  <si>
    <t>Dương Hồng Hoa</t>
  </si>
  <si>
    <t>Ninh Thuận</t>
  </si>
  <si>
    <t>14CC100025</t>
  </si>
  <si>
    <t>Phan Thị ái</t>
  </si>
  <si>
    <t>14CC100036</t>
  </si>
  <si>
    <t>Lê Thị Diễm</t>
  </si>
  <si>
    <t>14CC010045</t>
  </si>
  <si>
    <t>Nguyễn Chiếm</t>
  </si>
  <si>
    <t>14CC020020</t>
  </si>
  <si>
    <t>14CC100042</t>
  </si>
  <si>
    <t>14CC020025</t>
  </si>
  <si>
    <t xml:space="preserve">                     Không đạt     </t>
  </si>
  <si>
    <t xml:space="preserve">Tổng số sinh viên không đạt chuẩn đầu ra về Tiếng Anh: </t>
  </si>
  <si>
    <t xml:space="preserve">Tổng số sinh viên đạt chuẩn đầu ra về Tiếng Anh: </t>
  </si>
  <si>
    <t>DANH SÁCH SINH VIÊN CÔNG NHẬN ĐẠT CHUẨN ĐẦU 
RA VỀ TIẾNG ANH (BẬC A2)</t>
  </si>
  <si>
    <t>DANH SÁCH SINH VIÊN KHÔNG ĐƯỢC CÔNG NHẬN ĐẠT CHUẨN ĐẦU 
RA VỀ TIẾNG ANH (BẬC A2)</t>
  </si>
  <si>
    <t>(Kèm theo Quyết định số: ..... /QĐ-TCĐLTTP-TTĐT ký ngày ..... / ...../2016)</t>
  </si>
  <si>
    <t>Khóa thi sát hạch tháng 9/2016</t>
  </si>
  <si>
    <t>15LC010001</t>
  </si>
  <si>
    <t>Hoàng Thị Kim</t>
  </si>
  <si>
    <t>23/04/94</t>
  </si>
  <si>
    <t>Quảng Trị</t>
  </si>
  <si>
    <t>15LTC01</t>
  </si>
  <si>
    <t>15LC010002</t>
  </si>
  <si>
    <t>Nguyễn Thị Hồng</t>
  </si>
  <si>
    <t>Diễm</t>
  </si>
  <si>
    <t>17/06/95</t>
  </si>
  <si>
    <t>Bình Định</t>
  </si>
  <si>
    <t>15LC010004</t>
  </si>
  <si>
    <t xml:space="preserve">Nguyễn Thị </t>
  </si>
  <si>
    <t>Phú</t>
  </si>
  <si>
    <t>28/04/94</t>
  </si>
  <si>
    <t>Quảng Bình</t>
  </si>
  <si>
    <t>13CC030012</t>
  </si>
  <si>
    <t xml:space="preserve">Trần Văn </t>
  </si>
  <si>
    <t>Tàu</t>
  </si>
  <si>
    <t>13/03/94</t>
  </si>
  <si>
    <t>Đà Nẵng</t>
  </si>
  <si>
    <t>13 C03</t>
  </si>
  <si>
    <t>15LC010005</t>
  </si>
  <si>
    <t xml:space="preserve">Nguyễn Văn </t>
  </si>
  <si>
    <t>Thưởng</t>
  </si>
  <si>
    <t>20/04/94</t>
  </si>
  <si>
    <t>Quảng Ngãi</t>
  </si>
  <si>
    <t>15LC010006</t>
  </si>
  <si>
    <t>Hà Thị Ánh Tường</t>
  </si>
  <si>
    <t>01/01/93</t>
  </si>
  <si>
    <t>Quảng Nam</t>
  </si>
  <si>
    <t>Khóa thi tháng 9/2016</t>
  </si>
  <si>
    <t>BẢNG KẾT QUẢ THI SÁT HẠCH CHUẨN ĐẦU RA VỀ TIẾNG  ANH (A2)</t>
  </si>
  <si>
    <t>V001</t>
  </si>
  <si>
    <t>V002</t>
  </si>
  <si>
    <t>V003</t>
  </si>
  <si>
    <t>V004</t>
  </si>
  <si>
    <t>V005</t>
  </si>
  <si>
    <t>V006</t>
  </si>
  <si>
    <t>V007</t>
  </si>
  <si>
    <t>V008</t>
  </si>
  <si>
    <t>V009</t>
  </si>
  <si>
    <t>V010</t>
  </si>
  <si>
    <t>V011</t>
  </si>
  <si>
    <t>V012</t>
  </si>
  <si>
    <t>V013</t>
  </si>
  <si>
    <t>V014</t>
  </si>
  <si>
    <t>V015</t>
  </si>
  <si>
    <t>V016</t>
  </si>
  <si>
    <t>V017</t>
  </si>
  <si>
    <t>V018</t>
  </si>
  <si>
    <t>V019</t>
  </si>
  <si>
    <t>V020</t>
  </si>
  <si>
    <t>V021</t>
  </si>
  <si>
    <t>V022</t>
  </si>
  <si>
    <t>V023</t>
  </si>
  <si>
    <t>V024</t>
  </si>
  <si>
    <t>V025</t>
  </si>
  <si>
    <t>V026</t>
  </si>
  <si>
    <t>V027</t>
  </si>
  <si>
    <t>V028</t>
  </si>
  <si>
    <t>V029</t>
  </si>
  <si>
    <t>V030</t>
  </si>
  <si>
    <t>V031</t>
  </si>
  <si>
    <t>V032</t>
  </si>
  <si>
    <t>V033</t>
  </si>
  <si>
    <t>V034</t>
  </si>
  <si>
    <t>V035</t>
  </si>
  <si>
    <t>V036</t>
  </si>
  <si>
    <t>V037</t>
  </si>
  <si>
    <t>V038</t>
  </si>
  <si>
    <t>V039</t>
  </si>
  <si>
    <t>V040</t>
  </si>
  <si>
    <t>V041</t>
  </si>
  <si>
    <t>V042</t>
  </si>
  <si>
    <t>V043</t>
  </si>
  <si>
    <t>V044</t>
  </si>
  <si>
    <t>V045</t>
  </si>
  <si>
    <t>V046</t>
  </si>
  <si>
    <t>V047</t>
  </si>
  <si>
    <t>V048</t>
  </si>
  <si>
    <t>V049</t>
  </si>
  <si>
    <t>V050</t>
  </si>
  <si>
    <t>V051</t>
  </si>
  <si>
    <t>V052</t>
  </si>
  <si>
    <t>V053</t>
  </si>
  <si>
    <t>V054</t>
  </si>
  <si>
    <t>V055</t>
  </si>
  <si>
    <t>V056</t>
  </si>
  <si>
    <t>V057</t>
  </si>
  <si>
    <t>V058</t>
  </si>
  <si>
    <t>V059</t>
  </si>
  <si>
    <t>V060</t>
  </si>
  <si>
    <t>V061</t>
  </si>
  <si>
    <t>V062</t>
  </si>
  <si>
    <t>V063</t>
  </si>
  <si>
    <t>V064</t>
  </si>
  <si>
    <t>V065</t>
  </si>
  <si>
    <t>V066</t>
  </si>
  <si>
    <t>V067</t>
  </si>
  <si>
    <t>V068</t>
  </si>
  <si>
    <t>V069</t>
  </si>
  <si>
    <t>V070</t>
  </si>
  <si>
    <t>V071</t>
  </si>
  <si>
    <t>V072</t>
  </si>
  <si>
    <t>V073</t>
  </si>
  <si>
    <t>V074</t>
  </si>
  <si>
    <t>V075</t>
  </si>
  <si>
    <t>V076</t>
  </si>
  <si>
    <t>V077</t>
  </si>
  <si>
    <t>V078</t>
  </si>
  <si>
    <t>V079</t>
  </si>
  <si>
    <t>V080</t>
  </si>
  <si>
    <t>V081</t>
  </si>
  <si>
    <t>V082</t>
  </si>
  <si>
    <t>V083</t>
  </si>
  <si>
    <t>V084</t>
  </si>
  <si>
    <t>V085</t>
  </si>
  <si>
    <t>V086</t>
  </si>
  <si>
    <t>V087</t>
  </si>
  <si>
    <t>V088</t>
  </si>
  <si>
    <t>V089</t>
  </si>
  <si>
    <t>V090</t>
  </si>
  <si>
    <t>V091</t>
  </si>
  <si>
    <t>V092</t>
  </si>
  <si>
    <t>V093</t>
  </si>
  <si>
    <t>V094</t>
  </si>
  <si>
    <t>V095</t>
  </si>
  <si>
    <t>V096</t>
  </si>
  <si>
    <t>V097</t>
  </si>
  <si>
    <t>V098</t>
  </si>
  <si>
    <t>V099</t>
  </si>
  <si>
    <t>V100</t>
  </si>
  <si>
    <t>V101</t>
  </si>
  <si>
    <t>V102</t>
  </si>
  <si>
    <t>V103</t>
  </si>
  <si>
    <t>V104</t>
  </si>
  <si>
    <t>V105</t>
  </si>
  <si>
    <t>V106</t>
  </si>
  <si>
    <t>V107</t>
  </si>
  <si>
    <t>V108</t>
  </si>
  <si>
    <t>V109</t>
  </si>
  <si>
    <t>V110</t>
  </si>
  <si>
    <t>V111</t>
  </si>
  <si>
    <t>V112</t>
  </si>
  <si>
    <t>V113</t>
  </si>
  <si>
    <t>V114</t>
  </si>
  <si>
    <t>V115</t>
  </si>
  <si>
    <t>V116</t>
  </si>
  <si>
    <t>V117</t>
  </si>
  <si>
    <t>V118</t>
  </si>
  <si>
    <t>V119</t>
  </si>
  <si>
    <t>V120</t>
  </si>
  <si>
    <t>V121</t>
  </si>
  <si>
    <t>V122</t>
  </si>
  <si>
    <t>V123</t>
  </si>
  <si>
    <t>V124</t>
  </si>
  <si>
    <t>V125</t>
  </si>
  <si>
    <t>V126</t>
  </si>
  <si>
    <t>V127</t>
  </si>
  <si>
    <t>V129</t>
  </si>
  <si>
    <t>V130</t>
  </si>
  <si>
    <t>V131</t>
  </si>
  <si>
    <t>V132</t>
  </si>
  <si>
    <t>V133</t>
  </si>
  <si>
    <t>V134</t>
  </si>
  <si>
    <t>N01</t>
  </si>
  <si>
    <t>N02</t>
  </si>
  <si>
    <t>N04</t>
  </si>
  <si>
    <t>N05</t>
  </si>
  <si>
    <t>N06</t>
  </si>
  <si>
    <t>N07</t>
  </si>
  <si>
    <t>N08</t>
  </si>
  <si>
    <t>N09</t>
  </si>
  <si>
    <t>N10</t>
  </si>
  <si>
    <t>N11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</si>
  <si>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</si>
  <si>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</si>
  <si>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</si>
  <si>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</si>
  <si>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</si>
  <si>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</si>
  <si>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</si>
  <si>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</si>
  <si>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</si>
  <si>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</si>
  <si>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</si>
  <si>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</si>
  <si>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</si>
  <si>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</si>
  <si>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</si>
  <si>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</si>
  <si>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</si>
  <si>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</si>
  <si>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</si>
  <si>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</si>
  <si>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</si>
  <si>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</si>
  <si>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</si>
  <si>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Vắng thi</t>
  </si>
  <si>
    <t>-</t>
  </si>
  <si>
    <t>13CC040008</t>
  </si>
  <si>
    <t>Duyên</t>
  </si>
  <si>
    <t>14CC060070</t>
  </si>
  <si>
    <t>14CC010249</t>
  </si>
  <si>
    <t>Hồ Quang</t>
  </si>
  <si>
    <t>Vinh</t>
  </si>
  <si>
    <t>HIỆU TRƯỞNG</t>
  </si>
  <si>
    <t xml:space="preserve"> HIỆU TRƯỞNG</t>
  </si>
  <si>
    <t>Lê Thị Anh Thư</t>
  </si>
  <si>
    <t xml:space="preserve"> KẾT QUẢ ĐIỂM BẢO LƯU THI SÁT HẠCH CHUẨN ĐẦU RA VỀ TIẾNG  ANH (A2)</t>
  </si>
  <si>
    <t>Tổng số sinh viên được bảo lưu Tiếng Anh</t>
  </si>
  <si>
    <t>Ghi chú</t>
  </si>
  <si>
    <t>Nghe: 01/6/16</t>
  </si>
  <si>
    <t>01/6/16</t>
  </si>
  <si>
    <t>(đã ký)</t>
  </si>
  <si>
    <t>Đỗ Chí Thịnh</t>
  </si>
  <si>
    <t>(Kèm theo Quyết định số: 1073 /QĐ-TCĐLTTP-TTĐT ký ngày 30 /9/2016)</t>
  </si>
  <si>
    <t>(Kèm theo Quyết định số: 1073 /QĐ-TCĐLTTP-TTĐT ký ngày 30 / 9/2016)</t>
  </si>
  <si>
    <t>(Đã ký)</t>
  </si>
</sst>
</file>

<file path=xl/styles.xml><?xml version="1.0" encoding="utf-8"?>
<styleSheet xmlns="http://schemas.openxmlformats.org/spreadsheetml/2006/main">
  <numFmts count="10">
    <numFmt numFmtId="43" formatCode="_(* #,##0.00_);_(* \(#,##0.00\);_(* &quot;-&quot;??_);_(@_)"/>
    <numFmt numFmtId="164" formatCode="#,##0.0"/>
    <numFmt numFmtId="165" formatCode="dd/mm/yy"/>
    <numFmt numFmtId="166" formatCode="0.0_);\(0.0\)"/>
    <numFmt numFmtId="167" formatCode="0.0"/>
    <numFmt numFmtId="168" formatCode="\$#,##0\ ;\(\$#,##0\)"/>
    <numFmt numFmtId="169" formatCode="dd\/mm\/yy"/>
    <numFmt numFmtId="170" formatCode="_(* #,##0.0_);_(* \(#,##0.0\);_(* &quot;-&quot;?_);_(@_)"/>
    <numFmt numFmtId="171" formatCode="_(* #,##0_);_(* \(#,##0\);_(* &quot;-&quot;??_);_(@_)"/>
    <numFmt numFmtId="172" formatCode="_(* #,##0_);_(* \(#,##0\);_(* &quot;-&quot;?_);_(@_)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i/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name val="Times New Roman"/>
      <family val="1"/>
    </font>
    <font>
      <sz val="11"/>
      <color theme="1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  <charset val="163"/>
    </font>
    <font>
      <b/>
      <sz val="12"/>
      <name val="Times New Roman"/>
      <family val="1"/>
      <charset val="163"/>
    </font>
    <font>
      <sz val="12"/>
      <name val="Times New Roman"/>
      <family val="1"/>
      <charset val="163"/>
    </font>
    <font>
      <b/>
      <sz val="14"/>
      <name val="Times New Roman"/>
      <family val="1"/>
      <charset val="163"/>
    </font>
    <font>
      <sz val="14"/>
      <name val="Times New Roman"/>
      <family val="1"/>
      <charset val="163"/>
    </font>
    <font>
      <sz val="13"/>
      <name val="Times New Roman"/>
      <family val="1"/>
      <charset val="163"/>
    </font>
    <font>
      <b/>
      <i/>
      <sz val="12"/>
      <name val="Times New Roman"/>
      <family val="1"/>
      <charset val="163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  <charset val="163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b/>
      <i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b/>
      <sz val="12"/>
      <color theme="1"/>
      <name val="Times New Roman"/>
      <family val="1"/>
      <charset val="163"/>
    </font>
    <font>
      <b/>
      <i/>
      <sz val="12"/>
      <color theme="1"/>
      <name val="Times New Roman"/>
      <family val="1"/>
      <charset val="163"/>
    </font>
    <font>
      <i/>
      <sz val="12"/>
      <color theme="1"/>
      <name val="Times New Roman"/>
      <family val="1"/>
      <charset val="163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  <charset val="163"/>
    </font>
    <font>
      <sz val="14"/>
      <color theme="1"/>
      <name val="Times New Roman"/>
      <family val="1"/>
    </font>
    <font>
      <b/>
      <sz val="13"/>
      <name val="Times New Roman"/>
      <family val="1"/>
      <charset val="163"/>
    </font>
    <font>
      <sz val="11"/>
      <color theme="1"/>
      <name val="Calibri"/>
      <family val="2"/>
      <scheme val="minor"/>
    </font>
    <font>
      <sz val="12"/>
      <color rgb="FFC00000"/>
      <name val="Times New Roman"/>
      <family val="1"/>
    </font>
    <font>
      <sz val="12"/>
      <color rgb="FF00B050"/>
      <name val="Times New Roman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9" fillId="0" borderId="0"/>
    <xf numFmtId="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" fillId="0" borderId="0"/>
    <xf numFmtId="0" fontId="1" fillId="0" borderId="0"/>
    <xf numFmtId="43" fontId="38" fillId="0" borderId="0" applyFont="0" applyFill="0" applyBorder="0" applyAlignment="0" applyProtection="0"/>
  </cellStyleXfs>
  <cellXfs count="315">
    <xf numFmtId="0" fontId="0" fillId="0" borderId="0" xfId="0"/>
    <xf numFmtId="0" fontId="2" fillId="0" borderId="0" xfId="1" applyFont="1" applyAlignment="1">
      <alignment vertical="center"/>
    </xf>
    <xf numFmtId="0" fontId="3" fillId="0" borderId="0" xfId="2" applyFont="1" applyFill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2" applyFont="1" applyFill="1" applyAlignment="1">
      <alignment horizontal="center" vertical="center"/>
    </xf>
    <xf numFmtId="164" fontId="3" fillId="0" borderId="0" xfId="2" applyNumberFormat="1" applyFont="1" applyFill="1" applyAlignment="1">
      <alignment vertical="center"/>
    </xf>
    <xf numFmtId="0" fontId="7" fillId="0" borderId="0" xfId="2" applyFont="1" applyFill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7" fillId="0" borderId="0" xfId="2" applyFont="1" applyFill="1" applyAlignment="1">
      <alignment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11" fillId="0" borderId="0" xfId="2" applyFont="1" applyFill="1" applyAlignment="1">
      <alignment vertical="center"/>
    </xf>
    <xf numFmtId="0" fontId="7" fillId="0" borderId="15" xfId="1" applyFont="1" applyFill="1" applyBorder="1" applyAlignment="1">
      <alignment horizontal="center" vertical="center"/>
    </xf>
    <xf numFmtId="0" fontId="12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164" fontId="6" fillId="0" borderId="0" xfId="2" applyNumberFormat="1" applyFont="1" applyAlignment="1">
      <alignment vertical="center"/>
    </xf>
    <xf numFmtId="164" fontId="7" fillId="0" borderId="0" xfId="2" applyNumberFormat="1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164" fontId="3" fillId="0" borderId="0" xfId="2" applyNumberFormat="1" applyFont="1" applyAlignment="1">
      <alignment vertical="center"/>
    </xf>
    <xf numFmtId="0" fontId="7" fillId="0" borderId="11" xfId="2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4" fontId="7" fillId="0" borderId="11" xfId="3" quotePrefix="1" applyNumberFormat="1" applyFont="1" applyFill="1" applyBorder="1" applyAlignment="1">
      <alignment horizontal="center" vertical="center"/>
    </xf>
    <xf numFmtId="164" fontId="7" fillId="0" borderId="11" xfId="3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14" fillId="0" borderId="0" xfId="2" applyFont="1" applyAlignment="1">
      <alignment vertical="center"/>
    </xf>
    <xf numFmtId="0" fontId="8" fillId="0" borderId="0" xfId="2" applyFont="1" applyAlignment="1">
      <alignment horizontal="left" vertical="center"/>
    </xf>
    <xf numFmtId="10" fontId="7" fillId="0" borderId="0" xfId="2" applyNumberFormat="1" applyFont="1" applyAlignment="1">
      <alignment horizontal="center" vertical="center"/>
    </xf>
    <xf numFmtId="10" fontId="7" fillId="0" borderId="0" xfId="2" applyNumberFormat="1" applyFont="1" applyAlignment="1">
      <alignment vertical="center"/>
    </xf>
    <xf numFmtId="0" fontId="7" fillId="0" borderId="0" xfId="2" applyFont="1" applyAlignment="1">
      <alignment horizontal="left" vertical="center"/>
    </xf>
    <xf numFmtId="10" fontId="6" fillId="0" borderId="0" xfId="2" applyNumberFormat="1" applyFont="1" applyAlignment="1">
      <alignment horizontal="center" vertical="center"/>
    </xf>
    <xf numFmtId="10" fontId="14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0" fontId="17" fillId="0" borderId="0" xfId="0" applyFont="1" applyAlignment="1">
      <alignment vertical="center"/>
    </xf>
    <xf numFmtId="165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65" fontId="22" fillId="0" borderId="0" xfId="0" applyNumberFormat="1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65" fontId="27" fillId="0" borderId="0" xfId="0" applyNumberFormat="1" applyFont="1" applyAlignment="1">
      <alignment horizontal="center" vertical="center"/>
    </xf>
    <xf numFmtId="0" fontId="26" fillId="0" borderId="0" xfId="2" applyFont="1" applyAlignment="1">
      <alignment vertical="center"/>
    </xf>
    <xf numFmtId="0" fontId="4" fillId="0" borderId="0" xfId="2" quotePrefix="1" applyFont="1" applyAlignment="1">
      <alignment vertical="center"/>
    </xf>
    <xf numFmtId="3" fontId="26" fillId="0" borderId="0" xfId="2" applyNumberFormat="1" applyFont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7" fillId="0" borderId="0" xfId="1" applyFont="1"/>
    <xf numFmtId="0" fontId="7" fillId="0" borderId="0" xfId="2" applyFont="1" applyAlignment="1">
      <alignment horizontal="center" vertical="center"/>
    </xf>
    <xf numFmtId="0" fontId="12" fillId="0" borderId="0" xfId="2" applyFont="1" applyAlignment="1">
      <alignment horizontal="center"/>
    </xf>
    <xf numFmtId="0" fontId="4" fillId="0" borderId="0" xfId="1" applyFont="1" applyAlignment="1">
      <alignment horizontal="center" vertical="center"/>
    </xf>
    <xf numFmtId="164" fontId="6" fillId="0" borderId="6" xfId="2" applyNumberFormat="1" applyFont="1" applyFill="1" applyBorder="1" applyAlignment="1">
      <alignment horizontal="center" vertical="center" wrapText="1"/>
    </xf>
    <xf numFmtId="165" fontId="17" fillId="0" borderId="0" xfId="0" applyNumberFormat="1" applyFont="1" applyAlignment="1">
      <alignment horizontal="center" vertical="center"/>
    </xf>
    <xf numFmtId="165" fontId="21" fillId="0" borderId="0" xfId="0" applyNumberFormat="1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/>
    <xf numFmtId="0" fontId="21" fillId="0" borderId="0" xfId="0" applyFont="1" applyFill="1" applyBorder="1"/>
    <xf numFmtId="169" fontId="17" fillId="0" borderId="0" xfId="0" quotePrefix="1" applyNumberFormat="1" applyFont="1" applyFill="1" applyBorder="1" applyAlignment="1">
      <alignment horizontal="center"/>
    </xf>
    <xf numFmtId="169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2" fillId="0" borderId="0" xfId="0" applyFont="1" applyAlignment="1">
      <alignment vertical="center"/>
    </xf>
    <xf numFmtId="165" fontId="32" fillId="0" borderId="0" xfId="0" applyNumberFormat="1" applyFont="1" applyAlignment="1">
      <alignment horizontal="center" vertical="center"/>
    </xf>
    <xf numFmtId="165" fontId="23" fillId="0" borderId="0" xfId="0" applyNumberFormat="1" applyFont="1" applyAlignment="1">
      <alignment horizontal="center" vertical="center"/>
    </xf>
    <xf numFmtId="166" fontId="7" fillId="0" borderId="11" xfId="2" applyNumberFormat="1" applyFont="1" applyFill="1" applyBorder="1" applyAlignment="1">
      <alignment horizontal="center" vertical="center"/>
    </xf>
    <xf numFmtId="0" fontId="26" fillId="0" borderId="0" xfId="1" applyFont="1" applyAlignment="1">
      <alignment horizontal="left" vertical="center"/>
    </xf>
    <xf numFmtId="164" fontId="7" fillId="0" borderId="10" xfId="3" applyNumberFormat="1" applyFont="1" applyFill="1" applyBorder="1" applyAlignment="1">
      <alignment horizontal="center" vertical="center"/>
    </xf>
    <xf numFmtId="164" fontId="7" fillId="0" borderId="14" xfId="3" applyNumberFormat="1" applyFont="1" applyFill="1" applyBorder="1" applyAlignment="1">
      <alignment horizontal="center" vertical="center"/>
    </xf>
    <xf numFmtId="164" fontId="7" fillId="0" borderId="17" xfId="3" applyNumberFormat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left" vertical="center"/>
    </xf>
    <xf numFmtId="170" fontId="7" fillId="0" borderId="18" xfId="1" applyNumberFormat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left" vertical="center"/>
    </xf>
    <xf numFmtId="0" fontId="7" fillId="0" borderId="16" xfId="1" applyFont="1" applyFill="1" applyBorder="1" applyAlignment="1">
      <alignment horizontal="left" vertical="center"/>
    </xf>
    <xf numFmtId="0" fontId="6" fillId="0" borderId="19" xfId="1" applyFont="1" applyFill="1" applyBorder="1" applyAlignment="1">
      <alignment horizontal="left" vertical="center"/>
    </xf>
    <xf numFmtId="0" fontId="6" fillId="0" borderId="14" xfId="1" applyFont="1" applyFill="1" applyBorder="1" applyAlignment="1">
      <alignment horizontal="left" vertical="center"/>
    </xf>
    <xf numFmtId="0" fontId="6" fillId="0" borderId="17" xfId="1" applyFont="1" applyFill="1" applyBorder="1" applyAlignment="1">
      <alignment horizontal="left" vertical="center"/>
    </xf>
    <xf numFmtId="165" fontId="7" fillId="0" borderId="11" xfId="1" applyNumberFormat="1" applyFont="1" applyFill="1" applyBorder="1" applyAlignment="1">
      <alignment horizontal="center" vertical="center"/>
    </xf>
    <xf numFmtId="165" fontId="7" fillId="0" borderId="12" xfId="1" applyNumberFormat="1" applyFont="1" applyFill="1" applyBorder="1" applyAlignment="1">
      <alignment horizontal="center" vertical="center"/>
    </xf>
    <xf numFmtId="165" fontId="7" fillId="0" borderId="15" xfId="1" applyNumberFormat="1" applyFont="1" applyFill="1" applyBorder="1" applyAlignment="1">
      <alignment horizontal="center" vertical="center"/>
    </xf>
    <xf numFmtId="43" fontId="7" fillId="0" borderId="15" xfId="1" applyNumberFormat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left" vertical="center"/>
    </xf>
    <xf numFmtId="0" fontId="6" fillId="0" borderId="22" xfId="1" applyFont="1" applyFill="1" applyBorder="1" applyAlignment="1">
      <alignment horizontal="left" vertical="center"/>
    </xf>
    <xf numFmtId="165" fontId="7" fillId="0" borderId="20" xfId="1" applyNumberFormat="1" applyFont="1" applyFill="1" applyBorder="1" applyAlignment="1">
      <alignment horizontal="center" vertical="center"/>
    </xf>
    <xf numFmtId="43" fontId="7" fillId="0" borderId="11" xfId="1" applyNumberFormat="1" applyFont="1" applyFill="1" applyBorder="1" applyAlignment="1">
      <alignment horizontal="center" vertical="center"/>
    </xf>
    <xf numFmtId="170" fontId="7" fillId="0" borderId="12" xfId="1" applyNumberFormat="1" applyFont="1" applyFill="1" applyBorder="1" applyAlignment="1">
      <alignment horizontal="center" vertical="center"/>
    </xf>
    <xf numFmtId="43" fontId="7" fillId="0" borderId="12" xfId="1" applyNumberFormat="1" applyFont="1" applyFill="1" applyBorder="1" applyAlignment="1">
      <alignment horizontal="center" vertical="center"/>
    </xf>
    <xf numFmtId="170" fontId="7" fillId="0" borderId="15" xfId="1" applyNumberFormat="1" applyFont="1" applyFill="1" applyBorder="1" applyAlignment="1">
      <alignment horizontal="center" vertical="center"/>
    </xf>
    <xf numFmtId="0" fontId="30" fillId="0" borderId="0" xfId="2" applyFont="1" applyAlignment="1">
      <alignment horizontal="left" vertical="center"/>
    </xf>
    <xf numFmtId="0" fontId="24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1" applyFont="1" applyFill="1" applyAlignment="1">
      <alignment vertical="center"/>
    </xf>
    <xf numFmtId="164" fontId="7" fillId="0" borderId="0" xfId="1" applyNumberFormat="1" applyFont="1" applyFill="1" applyAlignment="1">
      <alignment horizontal="center" vertical="center"/>
    </xf>
    <xf numFmtId="164" fontId="7" fillId="0" borderId="0" xfId="2" applyNumberFormat="1" applyFont="1" applyFill="1" applyAlignment="1">
      <alignment vertical="center"/>
    </xf>
    <xf numFmtId="0" fontId="7" fillId="0" borderId="12" xfId="0" applyFont="1" applyBorder="1" applyAlignment="1">
      <alignment horizontal="center"/>
    </xf>
    <xf numFmtId="0" fontId="33" fillId="0" borderId="0" xfId="0" applyFont="1" applyAlignment="1">
      <alignment vertical="center"/>
    </xf>
    <xf numFmtId="0" fontId="7" fillId="0" borderId="23" xfId="2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left" vertical="center"/>
    </xf>
    <xf numFmtId="0" fontId="6" fillId="0" borderId="10" xfId="1" applyFont="1" applyFill="1" applyBorder="1" applyAlignment="1">
      <alignment horizontal="left" vertical="center"/>
    </xf>
    <xf numFmtId="165" fontId="7" fillId="0" borderId="23" xfId="1" applyNumberFormat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vertical="center"/>
    </xf>
    <xf numFmtId="170" fontId="11" fillId="0" borderId="18" xfId="1" applyNumberFormat="1" applyFont="1" applyFill="1" applyBorder="1" applyAlignment="1">
      <alignment horizontal="center" vertical="center"/>
    </xf>
    <xf numFmtId="0" fontId="7" fillId="0" borderId="11" xfId="0" applyFont="1" applyBorder="1"/>
    <xf numFmtId="0" fontId="7" fillId="0" borderId="18" xfId="0" applyFont="1" applyBorder="1"/>
    <xf numFmtId="0" fontId="8" fillId="0" borderId="19" xfId="0" applyFont="1" applyBorder="1"/>
    <xf numFmtId="165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/>
    <xf numFmtId="0" fontId="8" fillId="0" borderId="14" xfId="0" applyFont="1" applyBorder="1"/>
    <xf numFmtId="165" fontId="7" fillId="0" borderId="12" xfId="0" applyNumberFormat="1" applyFont="1" applyBorder="1" applyAlignment="1">
      <alignment horizontal="center"/>
    </xf>
    <xf numFmtId="0" fontId="7" fillId="0" borderId="15" xfId="0" applyFont="1" applyBorder="1"/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167" fontId="35" fillId="0" borderId="0" xfId="9" applyNumberFormat="1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6" fillId="0" borderId="0" xfId="0" applyFont="1"/>
    <xf numFmtId="0" fontId="36" fillId="0" borderId="0" xfId="0" applyFont="1" applyAlignment="1">
      <alignment horizontal="left"/>
    </xf>
    <xf numFmtId="0" fontId="37" fillId="0" borderId="6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7" xfId="2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2" fillId="0" borderId="0" xfId="2" applyFont="1" applyAlignment="1">
      <alignment horizontal="center"/>
    </xf>
    <xf numFmtId="164" fontId="6" fillId="0" borderId="6" xfId="2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7" fillId="0" borderId="11" xfId="2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165" fontId="26" fillId="0" borderId="0" xfId="1" quotePrefix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center" vertical="center"/>
    </xf>
    <xf numFmtId="166" fontId="7" fillId="0" borderId="0" xfId="2" applyNumberFormat="1" applyFont="1" applyFill="1" applyBorder="1" applyAlignment="1">
      <alignment horizontal="center" vertical="center"/>
    </xf>
    <xf numFmtId="4" fontId="7" fillId="0" borderId="0" xfId="3" quotePrefix="1" applyNumberFormat="1" applyFont="1" applyFill="1" applyBorder="1" applyAlignment="1">
      <alignment horizontal="center" vertical="center"/>
    </xf>
    <xf numFmtId="164" fontId="7" fillId="0" borderId="0" xfId="3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166" fontId="7" fillId="0" borderId="12" xfId="2" applyNumberFormat="1" applyFont="1" applyFill="1" applyBorder="1" applyAlignment="1">
      <alignment horizontal="center" vertical="center"/>
    </xf>
    <xf numFmtId="4" fontId="7" fillId="0" borderId="12" xfId="3" quotePrefix="1" applyNumberFormat="1" applyFont="1" applyFill="1" applyBorder="1" applyAlignment="1">
      <alignment horizontal="center" vertical="center"/>
    </xf>
    <xf numFmtId="164" fontId="7" fillId="0" borderId="12" xfId="3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65" fontId="26" fillId="0" borderId="0" xfId="1" applyNumberFormat="1" applyFont="1" applyFill="1" applyBorder="1" applyAlignment="1" applyProtection="1">
      <alignment horizontal="center" vertical="center"/>
      <protection hidden="1"/>
    </xf>
    <xf numFmtId="167" fontId="20" fillId="0" borderId="0" xfId="9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165" fontId="7" fillId="0" borderId="0" xfId="1" applyNumberFormat="1" applyFont="1" applyFill="1" applyBorder="1" applyAlignment="1">
      <alignment horizontal="center" vertical="center"/>
    </xf>
    <xf numFmtId="170" fontId="7" fillId="0" borderId="0" xfId="1" applyNumberFormat="1" applyFont="1" applyFill="1" applyBorder="1" applyAlignment="1">
      <alignment horizontal="center" vertical="center"/>
    </xf>
    <xf numFmtId="170" fontId="11" fillId="0" borderId="0" xfId="1" applyNumberFormat="1" applyFont="1" applyFill="1" applyBorder="1" applyAlignment="1">
      <alignment horizontal="center" vertical="center"/>
    </xf>
    <xf numFmtId="43" fontId="7" fillId="0" borderId="0" xfId="1" applyNumberFormat="1" applyFont="1" applyFill="1" applyBorder="1" applyAlignment="1">
      <alignment horizontal="center" vertical="center"/>
    </xf>
    <xf numFmtId="0" fontId="7" fillId="0" borderId="21" xfId="0" applyFont="1" applyBorder="1"/>
    <xf numFmtId="0" fontId="8" fillId="0" borderId="22" xfId="0" applyFont="1" applyBorder="1"/>
    <xf numFmtId="0" fontId="7" fillId="0" borderId="20" xfId="0" applyFont="1" applyBorder="1" applyAlignment="1">
      <alignment horizontal="center"/>
    </xf>
    <xf numFmtId="0" fontId="7" fillId="0" borderId="20" xfId="0" applyFont="1" applyBorder="1"/>
    <xf numFmtId="170" fontId="7" fillId="0" borderId="11" xfId="1" applyNumberFormat="1" applyFont="1" applyFill="1" applyBorder="1" applyAlignment="1">
      <alignment horizontal="center" vertical="center"/>
    </xf>
    <xf numFmtId="0" fontId="39" fillId="0" borderId="12" xfId="0" applyFont="1" applyBorder="1"/>
    <xf numFmtId="0" fontId="40" fillId="0" borderId="12" xfId="0" applyFont="1" applyBorder="1"/>
    <xf numFmtId="165" fontId="7" fillId="0" borderId="20" xfId="0" applyNumberFormat="1" applyFont="1" applyBorder="1" applyAlignment="1">
      <alignment horizontal="center"/>
    </xf>
    <xf numFmtId="0" fontId="7" fillId="0" borderId="16" xfId="0" applyFont="1" applyBorder="1"/>
    <xf numFmtId="0" fontId="8" fillId="0" borderId="17" xfId="0" applyFont="1" applyBorder="1"/>
    <xf numFmtId="165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7" xfId="2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7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65" fontId="7" fillId="0" borderId="12" xfId="0" quotePrefix="1" applyNumberFormat="1" applyFont="1" applyBorder="1" applyAlignment="1">
      <alignment horizontal="center"/>
    </xf>
    <xf numFmtId="165" fontId="7" fillId="0" borderId="20" xfId="0" quotePrefix="1" applyNumberFormat="1" applyFont="1" applyBorder="1" applyAlignment="1">
      <alignment horizontal="center"/>
    </xf>
    <xf numFmtId="166" fontId="7" fillId="0" borderId="15" xfId="2" applyNumberFormat="1" applyFont="1" applyFill="1" applyBorder="1" applyAlignment="1">
      <alignment horizontal="center" vertical="center"/>
    </xf>
    <xf numFmtId="4" fontId="7" fillId="0" borderId="15" xfId="3" quotePrefix="1" applyNumberFormat="1" applyFont="1" applyFill="1" applyBorder="1" applyAlignment="1">
      <alignment horizontal="center" vertical="center"/>
    </xf>
    <xf numFmtId="164" fontId="7" fillId="0" borderId="15" xfId="3" applyNumberFormat="1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1" fontId="9" fillId="0" borderId="11" xfId="0" quotePrefix="1" applyNumberFormat="1" applyFont="1" applyBorder="1" applyAlignment="1">
      <alignment horizontal="center" vertical="center"/>
    </xf>
    <xf numFmtId="1" fontId="7" fillId="0" borderId="11" xfId="2" applyNumberFormat="1" applyFont="1" applyFill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" fontId="7" fillId="0" borderId="12" xfId="2" applyNumberFormat="1" applyFont="1" applyFill="1" applyBorder="1" applyAlignment="1">
      <alignment horizontal="center" vertical="center"/>
    </xf>
    <xf numFmtId="1" fontId="9" fillId="0" borderId="12" xfId="0" quotePrefix="1" applyNumberFormat="1" applyFont="1" applyBorder="1" applyAlignment="1">
      <alignment horizontal="center" vertical="center"/>
    </xf>
    <xf numFmtId="1" fontId="7" fillId="0" borderId="12" xfId="2" quotePrefix="1" applyNumberFormat="1" applyFont="1" applyFill="1" applyBorder="1" applyAlignment="1">
      <alignment horizontal="center" vertical="center"/>
    </xf>
    <xf numFmtId="1" fontId="9" fillId="0" borderId="15" xfId="0" quotePrefix="1" applyNumberFormat="1" applyFont="1" applyBorder="1" applyAlignment="1">
      <alignment horizontal="center" vertical="center"/>
    </xf>
    <xf numFmtId="1" fontId="7" fillId="0" borderId="15" xfId="2" applyNumberFormat="1" applyFont="1" applyFill="1" applyBorder="1" applyAlignment="1">
      <alignment horizontal="center" vertical="center"/>
    </xf>
    <xf numFmtId="170" fontId="7" fillId="0" borderId="24" xfId="1" applyNumberFormat="1" applyFont="1" applyFill="1" applyBorder="1" applyAlignment="1">
      <alignment horizontal="center" vertical="center"/>
    </xf>
    <xf numFmtId="170" fontId="11" fillId="0" borderId="24" xfId="1" applyNumberFormat="1" applyFont="1" applyFill="1" applyBorder="1" applyAlignment="1">
      <alignment horizontal="center" vertical="center"/>
    </xf>
    <xf numFmtId="43" fontId="7" fillId="0" borderId="23" xfId="1" applyNumberFormat="1" applyFont="1" applyFill="1" applyBorder="1" applyAlignment="1">
      <alignment horizontal="center" vertical="center"/>
    </xf>
    <xf numFmtId="170" fontId="7" fillId="0" borderId="13" xfId="1" applyNumberFormat="1" applyFont="1" applyFill="1" applyBorder="1" applyAlignment="1">
      <alignment horizontal="center" vertical="center"/>
    </xf>
    <xf numFmtId="170" fontId="7" fillId="0" borderId="16" xfId="1" applyNumberFormat="1" applyFont="1" applyFill="1" applyBorder="1" applyAlignment="1">
      <alignment horizontal="center" vertical="center"/>
    </xf>
    <xf numFmtId="0" fontId="26" fillId="0" borderId="0" xfId="2" applyFont="1" applyAlignment="1">
      <alignment horizontal="center" vertical="center"/>
    </xf>
    <xf numFmtId="172" fontId="6" fillId="0" borderId="0" xfId="1" applyNumberFormat="1" applyFont="1" applyFill="1" applyAlignment="1">
      <alignment vertical="center"/>
    </xf>
    <xf numFmtId="172" fontId="7" fillId="0" borderId="0" xfId="1" applyNumberFormat="1" applyFont="1" applyFill="1" applyAlignment="1">
      <alignment horizontal="center" vertical="center"/>
    </xf>
    <xf numFmtId="172" fontId="7" fillId="0" borderId="0" xfId="2" applyNumberFormat="1" applyFont="1" applyFill="1" applyAlignment="1">
      <alignment vertical="center"/>
    </xf>
    <xf numFmtId="172" fontId="6" fillId="0" borderId="6" xfId="2" applyNumberFormat="1" applyFont="1" applyFill="1" applyBorder="1" applyAlignment="1">
      <alignment horizontal="center" vertical="center" wrapText="1"/>
    </xf>
    <xf numFmtId="172" fontId="7" fillId="0" borderId="11" xfId="3" applyNumberFormat="1" applyFont="1" applyFill="1" applyBorder="1" applyAlignment="1">
      <alignment horizontal="center" vertical="center"/>
    </xf>
    <xf numFmtId="172" fontId="7" fillId="0" borderId="12" xfId="3" applyNumberFormat="1" applyFont="1" applyFill="1" applyBorder="1" applyAlignment="1">
      <alignment horizontal="center" vertical="center"/>
    </xf>
    <xf numFmtId="172" fontId="7" fillId="0" borderId="15" xfId="3" applyNumberFormat="1" applyFont="1" applyFill="1" applyBorder="1" applyAlignment="1">
      <alignment horizontal="center" vertical="center"/>
    </xf>
    <xf numFmtId="172" fontId="7" fillId="0" borderId="0" xfId="3" applyNumberFormat="1" applyFont="1" applyFill="1" applyBorder="1" applyAlignment="1">
      <alignment horizontal="center" vertical="center"/>
    </xf>
    <xf numFmtId="172" fontId="14" fillId="0" borderId="0" xfId="2" applyNumberFormat="1" applyFont="1" applyAlignment="1">
      <alignment vertical="center"/>
    </xf>
    <xf numFmtId="172" fontId="7" fillId="0" borderId="0" xfId="2" applyNumberFormat="1" applyFont="1" applyAlignment="1">
      <alignment vertical="center"/>
    </xf>
    <xf numFmtId="0" fontId="12" fillId="0" borderId="0" xfId="2" applyFont="1" applyAlignment="1"/>
    <xf numFmtId="171" fontId="26" fillId="0" borderId="11" xfId="10" applyNumberFormat="1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171" fontId="26" fillId="0" borderId="12" xfId="10" applyNumberFormat="1" applyFont="1" applyBorder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26" fillId="0" borderId="0" xfId="0" applyFont="1" applyAlignment="1">
      <alignment horizontal="right" vertical="center"/>
    </xf>
    <xf numFmtId="171" fontId="26" fillId="0" borderId="15" xfId="10" applyNumberFormat="1" applyFont="1" applyBorder="1" applyAlignment="1">
      <alignment horizontal="center" vertical="center"/>
    </xf>
    <xf numFmtId="0" fontId="26" fillId="0" borderId="15" xfId="0" applyFont="1" applyBorder="1" applyAlignment="1">
      <alignment vertical="center"/>
    </xf>
    <xf numFmtId="0" fontId="7" fillId="0" borderId="0" xfId="2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7" xfId="2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2" fillId="0" borderId="0" xfId="2" applyFont="1" applyAlignment="1">
      <alignment horizontal="center"/>
    </xf>
    <xf numFmtId="0" fontId="7" fillId="0" borderId="0" xfId="2" applyFont="1" applyAlignment="1">
      <alignment horizontal="center" vertical="center"/>
    </xf>
    <xf numFmtId="1" fontId="7" fillId="0" borderId="0" xfId="2" applyNumberFormat="1" applyFont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6" fillId="0" borderId="6" xfId="2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164" fontId="6" fillId="0" borderId="1" xfId="2" applyNumberFormat="1" applyFont="1" applyFill="1" applyBorder="1" applyAlignment="1">
      <alignment horizontal="center" vertical="center" wrapText="1"/>
    </xf>
    <xf numFmtId="164" fontId="6" fillId="0" borderId="7" xfId="2" applyNumberFormat="1" applyFont="1" applyFill="1" applyBorder="1" applyAlignment="1">
      <alignment horizontal="center" vertical="center" wrapText="1"/>
    </xf>
    <xf numFmtId="164" fontId="6" fillId="0" borderId="4" xfId="2" applyNumberFormat="1" applyFont="1" applyFill="1" applyBorder="1" applyAlignment="1">
      <alignment horizontal="center" vertical="center" wrapText="1"/>
    </xf>
    <xf numFmtId="164" fontId="6" fillId="0" borderId="25" xfId="2" applyNumberFormat="1" applyFont="1" applyFill="1" applyBorder="1" applyAlignment="1">
      <alignment horizontal="center" vertical="center" wrapText="1"/>
    </xf>
    <xf numFmtId="164" fontId="6" fillId="0" borderId="5" xfId="2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25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7" fillId="0" borderId="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65" fontId="24" fillId="0" borderId="1" xfId="0" applyNumberFormat="1" applyFont="1" applyBorder="1" applyAlignment="1">
      <alignment horizontal="center" vertical="center"/>
    </xf>
    <xf numFmtId="165" fontId="24" fillId="0" borderId="7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165" fontId="31" fillId="0" borderId="1" xfId="0" applyNumberFormat="1" applyFont="1" applyBorder="1" applyAlignment="1">
      <alignment horizontal="center" vertical="center"/>
    </xf>
    <xf numFmtId="165" fontId="31" fillId="0" borderId="7" xfId="0" applyNumberFormat="1" applyFont="1" applyBorder="1" applyAlignment="1">
      <alignment horizontal="center" vertical="center"/>
    </xf>
    <xf numFmtId="3" fontId="12" fillId="0" borderId="0" xfId="2" applyNumberFormat="1" applyFont="1" applyAlignment="1">
      <alignment horizontal="center" vertical="center"/>
    </xf>
    <xf numFmtId="0" fontId="12" fillId="0" borderId="0" xfId="2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0" xfId="2" applyFont="1" applyAlignment="1">
      <alignment horizontal="center" vertical="center"/>
    </xf>
  </cellXfs>
  <cellStyles count="11">
    <cellStyle name="Comma" xfId="10" builtinId="3"/>
    <cellStyle name="Comma0" xfId="4"/>
    <cellStyle name="Currency0" xfId="5"/>
    <cellStyle name="Date" xfId="6"/>
    <cellStyle name="Fixed" xfId="7"/>
    <cellStyle name="Normal" xfId="0" builtinId="0"/>
    <cellStyle name="Normal 2" xfId="1"/>
    <cellStyle name="Normal 3" xfId="8"/>
    <cellStyle name="Normal 4" xfId="9"/>
    <cellStyle name="Normal_Bien ban hoi phach" xfId="3"/>
    <cellStyle name="Normal_Danh sach trung tuyen CDLT 201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303069</xdr:colOff>
      <xdr:row>3</xdr:row>
      <xdr:rowOff>34636</xdr:rowOff>
    </xdr:from>
    <xdr:to>
      <xdr:col>2</xdr:col>
      <xdr:colOff>1191492</xdr:colOff>
      <xdr:row>3</xdr:row>
      <xdr:rowOff>36224</xdr:rowOff>
    </xdr:to>
    <xdr:cxnSp macro="">
      <xdr:nvCxnSpPr>
        <xdr:cNvPr id="3" name="Straight Connector 2"/>
        <xdr:cNvCxnSpPr/>
      </xdr:nvCxnSpPr>
      <xdr:spPr>
        <a:xfrm>
          <a:off x="623455" y="658091"/>
          <a:ext cx="888423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597477</xdr:colOff>
      <xdr:row>2</xdr:row>
      <xdr:rowOff>43296</xdr:rowOff>
    </xdr:from>
    <xdr:to>
      <xdr:col>8</xdr:col>
      <xdr:colOff>372341</xdr:colOff>
      <xdr:row>2</xdr:row>
      <xdr:rowOff>44884</xdr:rowOff>
    </xdr:to>
    <xdr:cxnSp macro="">
      <xdr:nvCxnSpPr>
        <xdr:cNvPr id="5" name="Straight Connector 4"/>
        <xdr:cNvCxnSpPr/>
      </xdr:nvCxnSpPr>
      <xdr:spPr>
        <a:xfrm>
          <a:off x="3125932" y="458932"/>
          <a:ext cx="1827068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8659</xdr:colOff>
      <xdr:row>2</xdr:row>
      <xdr:rowOff>34637</xdr:rowOff>
    </xdr:from>
    <xdr:to>
      <xdr:col>10</xdr:col>
      <xdr:colOff>424296</xdr:colOff>
      <xdr:row>2</xdr:row>
      <xdr:rowOff>36225</xdr:rowOff>
    </xdr:to>
    <xdr:cxnSp macro="">
      <xdr:nvCxnSpPr>
        <xdr:cNvPr id="6" name="Straight Connector 5"/>
        <xdr:cNvCxnSpPr/>
      </xdr:nvCxnSpPr>
      <xdr:spPr>
        <a:xfrm>
          <a:off x="4901045" y="450273"/>
          <a:ext cx="1853046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346364</xdr:colOff>
      <xdr:row>3</xdr:row>
      <xdr:rowOff>34636</xdr:rowOff>
    </xdr:from>
    <xdr:to>
      <xdr:col>2</xdr:col>
      <xdr:colOff>1368137</xdr:colOff>
      <xdr:row>3</xdr:row>
      <xdr:rowOff>36224</xdr:rowOff>
    </xdr:to>
    <xdr:cxnSp macro="">
      <xdr:nvCxnSpPr>
        <xdr:cNvPr id="8" name="Straight Connector 7"/>
        <xdr:cNvCxnSpPr/>
      </xdr:nvCxnSpPr>
      <xdr:spPr>
        <a:xfrm>
          <a:off x="666750" y="658091"/>
          <a:ext cx="1021773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898249</xdr:colOff>
      <xdr:row>2</xdr:row>
      <xdr:rowOff>49609</xdr:rowOff>
    </xdr:from>
    <xdr:to>
      <xdr:col>8</xdr:col>
      <xdr:colOff>359934</xdr:colOff>
      <xdr:row>2</xdr:row>
      <xdr:rowOff>51197</xdr:rowOff>
    </xdr:to>
    <xdr:cxnSp macro="">
      <xdr:nvCxnSpPr>
        <xdr:cNvPr id="6" name="Straight Connector 5"/>
        <xdr:cNvCxnSpPr/>
      </xdr:nvCxnSpPr>
      <xdr:spPr>
        <a:xfrm>
          <a:off x="3726441" y="445263"/>
          <a:ext cx="1579166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652097</xdr:colOff>
      <xdr:row>3</xdr:row>
      <xdr:rowOff>43961</xdr:rowOff>
    </xdr:from>
    <xdr:to>
      <xdr:col>3</xdr:col>
      <xdr:colOff>402982</xdr:colOff>
      <xdr:row>3</xdr:row>
      <xdr:rowOff>45549</xdr:rowOff>
    </xdr:to>
    <xdr:cxnSp macro="">
      <xdr:nvCxnSpPr>
        <xdr:cNvPr id="7" name="Straight Connector 6"/>
        <xdr:cNvCxnSpPr/>
      </xdr:nvCxnSpPr>
      <xdr:spPr>
        <a:xfrm>
          <a:off x="959828" y="637442"/>
          <a:ext cx="1172308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377406</xdr:colOff>
      <xdr:row>3</xdr:row>
      <xdr:rowOff>26958</xdr:rowOff>
    </xdr:from>
    <xdr:to>
      <xdr:col>2</xdr:col>
      <xdr:colOff>1204104</xdr:colOff>
      <xdr:row>3</xdr:row>
      <xdr:rowOff>28546</xdr:rowOff>
    </xdr:to>
    <xdr:cxnSp macro="">
      <xdr:nvCxnSpPr>
        <xdr:cNvPr id="3" name="Straight Connector 2"/>
        <xdr:cNvCxnSpPr/>
      </xdr:nvCxnSpPr>
      <xdr:spPr>
        <a:xfrm>
          <a:off x="682925" y="620024"/>
          <a:ext cx="826698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873126</xdr:colOff>
      <xdr:row>2</xdr:row>
      <xdr:rowOff>47625</xdr:rowOff>
    </xdr:from>
    <xdr:to>
      <xdr:col>8</xdr:col>
      <xdr:colOff>460375</xdr:colOff>
      <xdr:row>2</xdr:row>
      <xdr:rowOff>49213</xdr:rowOff>
    </xdr:to>
    <xdr:cxnSp macro="">
      <xdr:nvCxnSpPr>
        <xdr:cNvPr id="6" name="Straight Connector 5"/>
        <xdr:cNvCxnSpPr/>
      </xdr:nvCxnSpPr>
      <xdr:spPr>
        <a:xfrm>
          <a:off x="3746501" y="444500"/>
          <a:ext cx="1674812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277813</xdr:colOff>
      <xdr:row>3</xdr:row>
      <xdr:rowOff>15875</xdr:rowOff>
    </xdr:from>
    <xdr:to>
      <xdr:col>2</xdr:col>
      <xdr:colOff>1230313</xdr:colOff>
      <xdr:row>3</xdr:row>
      <xdr:rowOff>17463</xdr:rowOff>
    </xdr:to>
    <xdr:cxnSp macro="">
      <xdr:nvCxnSpPr>
        <xdr:cNvPr id="3" name="Straight Connector 2"/>
        <xdr:cNvCxnSpPr/>
      </xdr:nvCxnSpPr>
      <xdr:spPr>
        <a:xfrm>
          <a:off x="579438" y="611188"/>
          <a:ext cx="9525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817563</xdr:colOff>
      <xdr:row>2</xdr:row>
      <xdr:rowOff>23813</xdr:rowOff>
    </xdr:from>
    <xdr:to>
      <xdr:col>9</xdr:col>
      <xdr:colOff>79375</xdr:colOff>
      <xdr:row>2</xdr:row>
      <xdr:rowOff>25401</xdr:rowOff>
    </xdr:to>
    <xdr:cxnSp macro="">
      <xdr:nvCxnSpPr>
        <xdr:cNvPr id="5" name="Straight Connector 4"/>
        <xdr:cNvCxnSpPr/>
      </xdr:nvCxnSpPr>
      <xdr:spPr>
        <a:xfrm>
          <a:off x="3659188" y="420688"/>
          <a:ext cx="1706562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H%20THU/CONG%20TAC/trung%20tam/Thi%20sat%20hach%20chuan%20dau%20ra%20THUD/Khoa%20thi%20thang%2006.2016/Ket%20qua%20thi%20sat%20hach%20CDR%20ve%20Tieng%20anh%20%20thang%206.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o luu"/>
      <sheetName val="thi lai"/>
      <sheetName val="K dat CDR"/>
      <sheetName val="Dat CDR"/>
      <sheetName val="Tong hop KQ"/>
      <sheetName val="CN dat CDR"/>
      <sheetName val="Noi"/>
      <sheetName val="Viet-doc hieu"/>
      <sheetName val="Nghe hieu"/>
      <sheetName val="diem chu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B11" t="str">
            <v>14CC010101</v>
          </cell>
          <cell r="C11" t="str">
            <v>Bùi Văn</v>
          </cell>
          <cell r="D11" t="str">
            <v>Anh</v>
          </cell>
          <cell r="E11">
            <v>35165</v>
          </cell>
          <cell r="F11" t="str">
            <v>Quảng Nam</v>
          </cell>
          <cell r="G11" t="str">
            <v>14C01.3</v>
          </cell>
          <cell r="H11" t="str">
            <v>H001</v>
          </cell>
          <cell r="I11">
            <v>12</v>
          </cell>
          <cell r="J11" t="str">
            <v>Mười hai điểm</v>
          </cell>
        </row>
        <row r="12">
          <cell r="B12" t="str">
            <v>14CC010102</v>
          </cell>
          <cell r="C12" t="str">
            <v>Hoàng Thị</v>
          </cell>
          <cell r="D12" t="str">
            <v>Anh</v>
          </cell>
          <cell r="E12">
            <v>35070</v>
          </cell>
          <cell r="F12" t="str">
            <v>Hà Tĩnh</v>
          </cell>
          <cell r="G12" t="str">
            <v>14C01.3</v>
          </cell>
          <cell r="H12" t="str">
            <v>H002</v>
          </cell>
          <cell r="I12">
            <v>17</v>
          </cell>
          <cell r="J12" t="str">
            <v>Mười bảy điểm</v>
          </cell>
        </row>
        <row r="13">
          <cell r="B13" t="str">
            <v>14CC100001</v>
          </cell>
          <cell r="C13" t="str">
            <v>Hoàng Tuấn</v>
          </cell>
          <cell r="D13" t="str">
            <v>Anh</v>
          </cell>
          <cell r="E13">
            <v>35396</v>
          </cell>
          <cell r="F13" t="str">
            <v>Quảng Trị</v>
          </cell>
          <cell r="G13" t="str">
            <v>14C10</v>
          </cell>
          <cell r="H13" t="str">
            <v>H003</v>
          </cell>
          <cell r="I13">
            <v>16</v>
          </cell>
          <cell r="J13" t="str">
            <v>Mười sáu điểm</v>
          </cell>
        </row>
        <row r="14">
          <cell r="B14" t="str">
            <v>14CC060001</v>
          </cell>
          <cell r="C14" t="str">
            <v>Lưu Thị Vân</v>
          </cell>
          <cell r="D14" t="str">
            <v>Anh</v>
          </cell>
          <cell r="E14">
            <v>35133</v>
          </cell>
          <cell r="F14" t="str">
            <v>Đak Lăk</v>
          </cell>
          <cell r="G14" t="str">
            <v>14C06.1</v>
          </cell>
          <cell r="H14" t="str">
            <v>H004</v>
          </cell>
          <cell r="I14">
            <v>18</v>
          </cell>
          <cell r="J14" t="str">
            <v>Mười tám điểm</v>
          </cell>
        </row>
        <row r="15">
          <cell r="B15" t="str">
            <v>14CC010201</v>
          </cell>
          <cell r="C15" t="str">
            <v>Nguyễn Thị Kim</v>
          </cell>
          <cell r="D15" t="str">
            <v>Anh</v>
          </cell>
          <cell r="E15">
            <v>34929</v>
          </cell>
          <cell r="F15" t="str">
            <v>Quảng Trị</v>
          </cell>
          <cell r="G15" t="str">
            <v>14C01.5</v>
          </cell>
          <cell r="H15" t="str">
            <v>H005</v>
          </cell>
          <cell r="I15">
            <v>13</v>
          </cell>
          <cell r="J15" t="str">
            <v>Mười ba điểm</v>
          </cell>
        </row>
        <row r="16">
          <cell r="B16" t="str">
            <v>14CC010202</v>
          </cell>
          <cell r="C16" t="str">
            <v>Phạm Thị Vân</v>
          </cell>
          <cell r="D16" t="str">
            <v>Anh</v>
          </cell>
          <cell r="E16">
            <v>35313</v>
          </cell>
          <cell r="F16" t="str">
            <v>Quảng Bình</v>
          </cell>
          <cell r="G16" t="str">
            <v>14C01.5</v>
          </cell>
          <cell r="H16" t="str">
            <v>H006</v>
          </cell>
          <cell r="I16">
            <v>16</v>
          </cell>
          <cell r="J16" t="str">
            <v>Mười sáu điểm</v>
          </cell>
        </row>
        <row r="17">
          <cell r="B17" t="str">
            <v>14CC010203</v>
          </cell>
          <cell r="C17" t="str">
            <v>Trần Thị Công</v>
          </cell>
          <cell r="D17" t="str">
            <v>Bằng</v>
          </cell>
          <cell r="E17">
            <v>35287</v>
          </cell>
          <cell r="F17" t="str">
            <v>Phú Yên</v>
          </cell>
          <cell r="G17" t="str">
            <v>14C01.5</v>
          </cell>
          <cell r="H17" t="str">
            <v>H007</v>
          </cell>
          <cell r="I17">
            <v>14</v>
          </cell>
          <cell r="J17" t="str">
            <v>Mười bốn điểm</v>
          </cell>
        </row>
        <row r="18">
          <cell r="B18" t="str">
            <v>14CC010001</v>
          </cell>
          <cell r="C18" t="str">
            <v>Bùi Quốc</v>
          </cell>
          <cell r="D18" t="str">
            <v>Bảo</v>
          </cell>
          <cell r="E18">
            <v>35280</v>
          </cell>
          <cell r="F18" t="str">
            <v>ĐăkLăk</v>
          </cell>
          <cell r="G18" t="str">
            <v>14C01.1</v>
          </cell>
          <cell r="H18" t="str">
            <v>H008</v>
          </cell>
          <cell r="I18">
            <v>16</v>
          </cell>
          <cell r="J18" t="str">
            <v>Mười sáu điểm</v>
          </cell>
        </row>
        <row r="19">
          <cell r="B19" t="str">
            <v>14CC100003</v>
          </cell>
          <cell r="C19" t="str">
            <v>Huỳnh Đỗ Vũ</v>
          </cell>
          <cell r="D19" t="str">
            <v>Bảo</v>
          </cell>
          <cell r="E19">
            <v>35386</v>
          </cell>
          <cell r="F19" t="str">
            <v>Quảng Ngãi</v>
          </cell>
          <cell r="G19" t="str">
            <v>14C10</v>
          </cell>
          <cell r="H19" t="str">
            <v>H009</v>
          </cell>
          <cell r="I19">
            <v>12</v>
          </cell>
          <cell r="J19" t="str">
            <v>Mười hai điểm</v>
          </cell>
        </row>
        <row r="20">
          <cell r="B20" t="str">
            <v>14CC010002</v>
          </cell>
          <cell r="C20" t="str">
            <v>Huỳnh Thị</v>
          </cell>
          <cell r="D20" t="str">
            <v>Bình</v>
          </cell>
          <cell r="E20">
            <v>35098</v>
          </cell>
          <cell r="F20" t="str">
            <v>Quảng Ngãi</v>
          </cell>
          <cell r="G20" t="str">
            <v>14C01.1</v>
          </cell>
          <cell r="H20" t="str">
            <v>H010</v>
          </cell>
          <cell r="I20">
            <v>12</v>
          </cell>
          <cell r="J20" t="str">
            <v>Mười hai điểm</v>
          </cell>
        </row>
        <row r="21">
          <cell r="B21" t="str">
            <v>14CC060002</v>
          </cell>
          <cell r="C21" t="str">
            <v>Mông Thị Thúy</v>
          </cell>
          <cell r="D21" t="str">
            <v>Bình</v>
          </cell>
          <cell r="E21">
            <v>35184</v>
          </cell>
          <cell r="F21" t="str">
            <v>Sông Bé</v>
          </cell>
          <cell r="G21" t="str">
            <v>14C06.1</v>
          </cell>
          <cell r="H21" t="str">
            <v>H011</v>
          </cell>
          <cell r="I21">
            <v>14</v>
          </cell>
          <cell r="J21" t="str">
            <v>Mười bốn điểm</v>
          </cell>
        </row>
        <row r="22">
          <cell r="B22" t="str">
            <v>14CC020002</v>
          </cell>
          <cell r="C22" t="str">
            <v>Nguyễn Thị Như</v>
          </cell>
          <cell r="D22" t="str">
            <v>Bình</v>
          </cell>
          <cell r="E22">
            <v>34919</v>
          </cell>
          <cell r="F22" t="str">
            <v>Quảng Trị</v>
          </cell>
          <cell r="G22" t="str">
            <v>14C02</v>
          </cell>
          <cell r="H22" t="str">
            <v>H012</v>
          </cell>
          <cell r="I22">
            <v>16</v>
          </cell>
          <cell r="J22" t="str">
            <v>Mười sáu điểm</v>
          </cell>
        </row>
        <row r="23">
          <cell r="B23" t="str">
            <v>14CC020003</v>
          </cell>
          <cell r="C23" t="str">
            <v>Kpă H'</v>
          </cell>
          <cell r="D23" t="str">
            <v>Blal</v>
          </cell>
          <cell r="E23">
            <v>34566</v>
          </cell>
          <cell r="F23" t="str">
            <v>Gia Lai</v>
          </cell>
          <cell r="G23" t="str">
            <v>14C02</v>
          </cell>
          <cell r="H23" t="str">
            <v>H013</v>
          </cell>
          <cell r="I23">
            <v>17</v>
          </cell>
          <cell r="J23" t="str">
            <v>Mười bảy điểm</v>
          </cell>
        </row>
        <row r="24">
          <cell r="B24" t="str">
            <v>14CC010151</v>
          </cell>
          <cell r="C24" t="str">
            <v>Huỳnh Thị Kim</v>
          </cell>
          <cell r="D24" t="str">
            <v>Bông</v>
          </cell>
          <cell r="E24">
            <v>35074</v>
          </cell>
          <cell r="F24" t="str">
            <v>Quảng Ngãi</v>
          </cell>
          <cell r="G24" t="str">
            <v>14C01.4</v>
          </cell>
          <cell r="H24" t="str">
            <v>H014</v>
          </cell>
          <cell r="I24">
            <v>17</v>
          </cell>
          <cell r="J24" t="str">
            <v>Mười bảy điểm</v>
          </cell>
        </row>
        <row r="25">
          <cell r="B25" t="str">
            <v>14CC010003</v>
          </cell>
          <cell r="C25" t="str">
            <v>Bùi Thị</v>
          </cell>
          <cell r="D25" t="str">
            <v>Cẩm</v>
          </cell>
          <cell r="E25">
            <v>34700</v>
          </cell>
          <cell r="F25" t="str">
            <v>Quảng Nam</v>
          </cell>
          <cell r="G25" t="str">
            <v>14C01.1</v>
          </cell>
          <cell r="H25" t="str">
            <v>H015</v>
          </cell>
          <cell r="I25">
            <v>12</v>
          </cell>
          <cell r="J25" t="str">
            <v>Mười hai điểm</v>
          </cell>
        </row>
        <row r="26">
          <cell r="B26" t="str">
            <v>14CC010204</v>
          </cell>
          <cell r="C26" t="str">
            <v>Nguyễn Thị Vân</v>
          </cell>
          <cell r="D26" t="str">
            <v>Cẩm</v>
          </cell>
          <cell r="E26">
            <v>35268</v>
          </cell>
          <cell r="F26" t="str">
            <v>Quảng Ngãi</v>
          </cell>
          <cell r="G26" t="str">
            <v>14C01.5</v>
          </cell>
          <cell r="H26" t="str">
            <v>H016</v>
          </cell>
          <cell r="I26">
            <v>10</v>
          </cell>
          <cell r="J26" t="str">
            <v>Mười điểm</v>
          </cell>
        </row>
        <row r="27">
          <cell r="B27" t="str">
            <v>14CC010153</v>
          </cell>
          <cell r="C27" t="str">
            <v>Hồ Thị</v>
          </cell>
          <cell r="D27" t="str">
            <v>Cành</v>
          </cell>
          <cell r="E27">
            <v>35292</v>
          </cell>
          <cell r="F27" t="str">
            <v>Bình Định</v>
          </cell>
          <cell r="G27" t="str">
            <v>14C01.4</v>
          </cell>
          <cell r="H27" t="str">
            <v>H017</v>
          </cell>
          <cell r="I27">
            <v>18</v>
          </cell>
          <cell r="J27" t="str">
            <v>Mười tám điểm</v>
          </cell>
        </row>
        <row r="28">
          <cell r="B28" t="str">
            <v>14CC010154</v>
          </cell>
          <cell r="C28" t="str">
            <v>Nguyễn Thị</v>
          </cell>
          <cell r="D28" t="str">
            <v>Cảnh</v>
          </cell>
          <cell r="E28">
            <v>35407</v>
          </cell>
          <cell r="F28" t="str">
            <v>Quảng Ngãi</v>
          </cell>
          <cell r="G28" t="str">
            <v>14C01.4</v>
          </cell>
          <cell r="H28" t="str">
            <v>H018</v>
          </cell>
          <cell r="I28">
            <v>17</v>
          </cell>
          <cell r="J28" t="str">
            <v>Mười bảy điểm</v>
          </cell>
        </row>
        <row r="29">
          <cell r="B29" t="str">
            <v>14CC010155</v>
          </cell>
          <cell r="C29" t="str">
            <v>Nguyễn Thị Kim</v>
          </cell>
          <cell r="D29" t="str">
            <v>Chi</v>
          </cell>
          <cell r="E29">
            <v>35289</v>
          </cell>
          <cell r="F29" t="str">
            <v>Quảng Ngãi</v>
          </cell>
          <cell r="G29" t="str">
            <v>14C01.4</v>
          </cell>
          <cell r="H29" t="str">
            <v>H019</v>
          </cell>
          <cell r="I29">
            <v>15</v>
          </cell>
          <cell r="J29" t="str">
            <v>Mười lăm điểm</v>
          </cell>
        </row>
        <row r="30">
          <cell r="B30" t="str">
            <v>14CC010103</v>
          </cell>
          <cell r="C30" t="str">
            <v>Trần Thị Kim</v>
          </cell>
          <cell r="D30" t="str">
            <v>Chi</v>
          </cell>
          <cell r="E30">
            <v>35065</v>
          </cell>
          <cell r="F30" t="str">
            <v>Bình Định</v>
          </cell>
          <cell r="G30" t="str">
            <v>14C01.3</v>
          </cell>
          <cell r="H30" t="str">
            <v>H020</v>
          </cell>
          <cell r="I30">
            <v>15</v>
          </cell>
          <cell r="J30" t="str">
            <v>Mười lăm điểm</v>
          </cell>
        </row>
        <row r="31">
          <cell r="B31" t="str">
            <v>14CC010104</v>
          </cell>
          <cell r="C31" t="str">
            <v>Nguyễn Công</v>
          </cell>
          <cell r="D31" t="str">
            <v>Chính</v>
          </cell>
          <cell r="E31">
            <v>34879</v>
          </cell>
          <cell r="F31" t="str">
            <v>Thừa Thiên Huế</v>
          </cell>
          <cell r="G31" t="str">
            <v>14C01.3</v>
          </cell>
          <cell r="H31" t="str">
            <v>H021</v>
          </cell>
          <cell r="I31">
            <v>9</v>
          </cell>
          <cell r="J31" t="str">
            <v>Chín điểm</v>
          </cell>
        </row>
        <row r="32">
          <cell r="B32" t="str">
            <v>14CC010156</v>
          </cell>
          <cell r="C32" t="str">
            <v>Nguyễn Thị</v>
          </cell>
          <cell r="D32" t="str">
            <v>Chung</v>
          </cell>
          <cell r="E32">
            <v>34802</v>
          </cell>
          <cell r="F32" t="str">
            <v>Quảng Ngãi</v>
          </cell>
          <cell r="G32" t="str">
            <v>14C01.4</v>
          </cell>
          <cell r="H32" t="str">
            <v>H022</v>
          </cell>
          <cell r="I32">
            <v>16</v>
          </cell>
          <cell r="J32" t="str">
            <v>Mười sáu điểm</v>
          </cell>
        </row>
        <row r="33">
          <cell r="B33" t="str">
            <v>14CC100005</v>
          </cell>
          <cell r="C33" t="str">
            <v>Trần</v>
          </cell>
          <cell r="D33" t="str">
            <v>Chung</v>
          </cell>
          <cell r="E33">
            <v>34890</v>
          </cell>
          <cell r="F33" t="str">
            <v>Quảng Nam ĐN</v>
          </cell>
          <cell r="G33" t="str">
            <v>14C10</v>
          </cell>
          <cell r="H33" t="str">
            <v>H023</v>
          </cell>
          <cell r="I33">
            <v>11</v>
          </cell>
          <cell r="J33" t="str">
            <v>Mười một điểm</v>
          </cell>
        </row>
        <row r="34">
          <cell r="B34" t="str">
            <v>14CC010157</v>
          </cell>
          <cell r="C34" t="str">
            <v>Dương Thị</v>
          </cell>
          <cell r="D34" t="str">
            <v>Có</v>
          </cell>
          <cell r="E34">
            <v>35382</v>
          </cell>
          <cell r="F34" t="str">
            <v>Quảng Ngãi</v>
          </cell>
          <cell r="G34" t="str">
            <v>14C01.4</v>
          </cell>
          <cell r="H34" t="str">
            <v>H024</v>
          </cell>
          <cell r="I34">
            <v>19</v>
          </cell>
          <cell r="J34" t="str">
            <v>Mười chín điểm</v>
          </cell>
        </row>
        <row r="35">
          <cell r="B35" t="str">
            <v>14CC010004</v>
          </cell>
          <cell r="C35" t="str">
            <v>Nguyễn Nhật</v>
          </cell>
          <cell r="D35" t="str">
            <v>Công</v>
          </cell>
          <cell r="E35">
            <v>35142</v>
          </cell>
          <cell r="F35" t="str">
            <v>Quảng Nam ĐN</v>
          </cell>
          <cell r="G35" t="str">
            <v>14C01.1</v>
          </cell>
          <cell r="H35" t="str">
            <v>H025</v>
          </cell>
          <cell r="I35">
            <v>0</v>
          </cell>
          <cell r="J35" t="str">
            <v>Không điểm</v>
          </cell>
        </row>
        <row r="36">
          <cell r="B36" t="str">
            <v>14CC010105</v>
          </cell>
          <cell r="C36" t="str">
            <v>Lê Thị</v>
          </cell>
          <cell r="D36" t="str">
            <v>Của</v>
          </cell>
          <cell r="E36">
            <v>35385</v>
          </cell>
          <cell r="F36" t="str">
            <v>Bình Định</v>
          </cell>
          <cell r="G36" t="str">
            <v>14C01.3</v>
          </cell>
          <cell r="H36" t="str">
            <v>H026</v>
          </cell>
          <cell r="I36">
            <v>12</v>
          </cell>
          <cell r="J36" t="str">
            <v>Mười hai điểm</v>
          </cell>
        </row>
        <row r="37">
          <cell r="B37" t="str">
            <v>14CC010051</v>
          </cell>
          <cell r="C37" t="str">
            <v>Mai Trung</v>
          </cell>
          <cell r="D37" t="str">
            <v>Cường</v>
          </cell>
          <cell r="E37">
            <v>35264</v>
          </cell>
          <cell r="F37" t="str">
            <v>Quảng Nam ĐN</v>
          </cell>
          <cell r="G37" t="str">
            <v>14C01.2</v>
          </cell>
          <cell r="H37" t="str">
            <v>H027</v>
          </cell>
          <cell r="I37">
            <v>13</v>
          </cell>
          <cell r="J37" t="str">
            <v>Mười ba điểm</v>
          </cell>
        </row>
        <row r="38">
          <cell r="B38" t="str">
            <v>12C2030001</v>
          </cell>
          <cell r="C38" t="str">
            <v>Lê Thị Phương</v>
          </cell>
          <cell r="D38" t="str">
            <v>Đài</v>
          </cell>
          <cell r="E38">
            <v>34047</v>
          </cell>
          <cell r="F38" t="str">
            <v>Đak Lăk</v>
          </cell>
          <cell r="G38" t="str">
            <v>12M1</v>
          </cell>
          <cell r="H38" t="str">
            <v>H028</v>
          </cell>
          <cell r="I38">
            <v>19</v>
          </cell>
          <cell r="J38" t="str">
            <v>Mười chín điểm</v>
          </cell>
        </row>
        <row r="39">
          <cell r="B39" t="str">
            <v>14CC060004</v>
          </cell>
          <cell r="C39" t="str">
            <v>Đoàn Thị Bích</v>
          </cell>
          <cell r="D39" t="str">
            <v>Dân</v>
          </cell>
          <cell r="E39">
            <v>35158</v>
          </cell>
          <cell r="F39" t="str">
            <v>Bình Định</v>
          </cell>
          <cell r="G39" t="str">
            <v>14C06.1</v>
          </cell>
          <cell r="H39" t="str">
            <v>H029</v>
          </cell>
          <cell r="I39">
            <v>16</v>
          </cell>
          <cell r="J39" t="str">
            <v>Mười sáu điểm</v>
          </cell>
        </row>
        <row r="40">
          <cell r="B40" t="str">
            <v>14CC100006</v>
          </cell>
          <cell r="C40" t="str">
            <v>Lê Phước Hoàng</v>
          </cell>
          <cell r="D40" t="str">
            <v>Danh</v>
          </cell>
          <cell r="E40">
            <v>34825</v>
          </cell>
          <cell r="F40" t="str">
            <v>Quảng Nam</v>
          </cell>
          <cell r="G40" t="str">
            <v>14C10</v>
          </cell>
          <cell r="H40" t="str">
            <v>H030</v>
          </cell>
          <cell r="I40">
            <v>11</v>
          </cell>
          <cell r="J40" t="str">
            <v>Mười một điểm</v>
          </cell>
        </row>
        <row r="41">
          <cell r="B41" t="str">
            <v>14CC010052</v>
          </cell>
          <cell r="C41" t="str">
            <v>Huỳnh Thị</v>
          </cell>
          <cell r="D41" t="str">
            <v>Diễm</v>
          </cell>
          <cell r="E41">
            <v>35371</v>
          </cell>
          <cell r="F41" t="str">
            <v>Bình Định</v>
          </cell>
          <cell r="G41" t="str">
            <v>14C01.2</v>
          </cell>
          <cell r="H41" t="str">
            <v>H031</v>
          </cell>
          <cell r="I41">
            <v>16</v>
          </cell>
          <cell r="J41" t="str">
            <v>Mười sáu điểm</v>
          </cell>
        </row>
        <row r="42">
          <cell r="B42" t="str">
            <v>14CC010107</v>
          </cell>
          <cell r="C42" t="str">
            <v>Nguyễn Thị ái</v>
          </cell>
          <cell r="D42" t="str">
            <v>Diễm</v>
          </cell>
          <cell r="E42">
            <v>35358</v>
          </cell>
          <cell r="F42" t="str">
            <v>Gia Lai</v>
          </cell>
          <cell r="G42" t="str">
            <v>14C01.3</v>
          </cell>
          <cell r="H42" t="str">
            <v>H032</v>
          </cell>
          <cell r="I42">
            <v>17</v>
          </cell>
          <cell r="J42" t="str">
            <v>Mười bảy điểm</v>
          </cell>
        </row>
        <row r="43">
          <cell r="B43" t="str">
            <v>14CC010205</v>
          </cell>
          <cell r="C43" t="str">
            <v>Trần Thị</v>
          </cell>
          <cell r="D43" t="str">
            <v>Diễm</v>
          </cell>
          <cell r="E43">
            <v>35165</v>
          </cell>
          <cell r="F43" t="str">
            <v>Quảng Ngãi</v>
          </cell>
          <cell r="G43" t="str">
            <v>14C01.5</v>
          </cell>
          <cell r="H43" t="str">
            <v>H033</v>
          </cell>
          <cell r="I43">
            <v>16</v>
          </cell>
          <cell r="J43" t="str">
            <v>Mười sáu điểm</v>
          </cell>
        </row>
        <row r="44">
          <cell r="B44" t="str">
            <v>14CC010005</v>
          </cell>
          <cell r="C44" t="str">
            <v>Nguyễn Thị Bích</v>
          </cell>
          <cell r="D44" t="str">
            <v>Diểm</v>
          </cell>
          <cell r="E44">
            <v>34974</v>
          </cell>
          <cell r="F44" t="str">
            <v>Quảng Nam ĐN</v>
          </cell>
          <cell r="G44" t="str">
            <v>14C01.1</v>
          </cell>
          <cell r="H44" t="str">
            <v>H034</v>
          </cell>
          <cell r="I44">
            <v>11</v>
          </cell>
          <cell r="J44" t="str">
            <v>Mười một điểm</v>
          </cell>
        </row>
        <row r="45">
          <cell r="B45" t="str">
            <v>14CC010006</v>
          </cell>
          <cell r="C45" t="str">
            <v>Nguyễn Thị Mỹ</v>
          </cell>
          <cell r="D45" t="str">
            <v>Diệu</v>
          </cell>
          <cell r="E45">
            <v>35175</v>
          </cell>
          <cell r="F45" t="str">
            <v>Bình Định</v>
          </cell>
          <cell r="G45" t="str">
            <v>14C01.1</v>
          </cell>
          <cell r="H45" t="str">
            <v>H035</v>
          </cell>
          <cell r="I45">
            <v>17</v>
          </cell>
          <cell r="J45" t="str">
            <v>Mười bảy điểm</v>
          </cell>
        </row>
        <row r="46">
          <cell r="B46" t="str">
            <v>14CC010158</v>
          </cell>
          <cell r="C46" t="str">
            <v>Nguyễn Thị Thanh</v>
          </cell>
          <cell r="D46" t="str">
            <v>Diệu</v>
          </cell>
          <cell r="E46">
            <v>35250</v>
          </cell>
          <cell r="F46" t="str">
            <v>Gia Lai</v>
          </cell>
          <cell r="G46" t="str">
            <v>14C01.4</v>
          </cell>
          <cell r="H46" t="str">
            <v>H036</v>
          </cell>
          <cell r="I46">
            <v>12</v>
          </cell>
          <cell r="J46" t="str">
            <v>Mười hai điểm</v>
          </cell>
        </row>
        <row r="47">
          <cell r="B47" t="str">
            <v>14CC060005</v>
          </cell>
          <cell r="C47" t="str">
            <v>Phạm Thị Mỹ</v>
          </cell>
          <cell r="D47" t="str">
            <v>Diệu</v>
          </cell>
          <cell r="E47">
            <v>35100</v>
          </cell>
          <cell r="F47" t="str">
            <v>Quảng Ngãi</v>
          </cell>
          <cell r="G47" t="str">
            <v>14C06.1</v>
          </cell>
          <cell r="H47" t="str">
            <v>H037</v>
          </cell>
          <cell r="I47">
            <v>15</v>
          </cell>
          <cell r="J47" t="str">
            <v>Mười lăm điểm</v>
          </cell>
        </row>
        <row r="48">
          <cell r="B48" t="str">
            <v>14CC010054</v>
          </cell>
          <cell r="C48" t="str">
            <v>Trần Thị Kim</v>
          </cell>
          <cell r="D48" t="str">
            <v>Đính</v>
          </cell>
          <cell r="E48">
            <v>35140</v>
          </cell>
          <cell r="F48" t="str">
            <v>Bình Định</v>
          </cell>
          <cell r="G48" t="str">
            <v>14C01.2</v>
          </cell>
          <cell r="H48" t="str">
            <v>H038</v>
          </cell>
          <cell r="I48">
            <v>15</v>
          </cell>
          <cell r="J48" t="str">
            <v>Mười lăm điểm</v>
          </cell>
        </row>
        <row r="49">
          <cell r="B49" t="str">
            <v>14CC010206</v>
          </cell>
          <cell r="C49" t="str">
            <v>Trương Công</v>
          </cell>
          <cell r="D49" t="str">
            <v>Định</v>
          </cell>
          <cell r="E49">
            <v>35176</v>
          </cell>
          <cell r="F49" t="str">
            <v>Quảng Nam</v>
          </cell>
          <cell r="G49" t="str">
            <v>14C01.5</v>
          </cell>
          <cell r="H49" t="str">
            <v>H039</v>
          </cell>
          <cell r="I49">
            <v>6</v>
          </cell>
          <cell r="J49" t="str">
            <v>Sáu điểm</v>
          </cell>
        </row>
        <row r="50">
          <cell r="B50" t="str">
            <v>14CC060051</v>
          </cell>
          <cell r="C50" t="str">
            <v>Võ Công</v>
          </cell>
          <cell r="D50" t="str">
            <v>Định</v>
          </cell>
          <cell r="E50">
            <v>35056</v>
          </cell>
          <cell r="F50" t="str">
            <v>Kon Tum</v>
          </cell>
          <cell r="G50" t="str">
            <v>14C06.2</v>
          </cell>
          <cell r="H50" t="str">
            <v>H040</v>
          </cell>
          <cell r="I50">
            <v>16</v>
          </cell>
          <cell r="J50" t="str">
            <v>Mười sáu điểm</v>
          </cell>
        </row>
        <row r="51">
          <cell r="B51" t="str">
            <v>14CC060006</v>
          </cell>
          <cell r="C51" t="str">
            <v>Nguyễn Thị</v>
          </cell>
          <cell r="D51" t="str">
            <v>Đông</v>
          </cell>
          <cell r="E51">
            <v>35227</v>
          </cell>
          <cell r="F51" t="str">
            <v>Quảng Nam</v>
          </cell>
          <cell r="G51" t="str">
            <v>14C06.1</v>
          </cell>
          <cell r="H51" t="str">
            <v>H041</v>
          </cell>
          <cell r="I51">
            <v>13</v>
          </cell>
          <cell r="J51" t="str">
            <v>Mười ba điểm</v>
          </cell>
        </row>
        <row r="52">
          <cell r="B52" t="str">
            <v>14CC010007</v>
          </cell>
          <cell r="C52" t="str">
            <v>Nguyễn Thị Phương</v>
          </cell>
          <cell r="D52" t="str">
            <v>Đông</v>
          </cell>
          <cell r="E52">
            <v>35370</v>
          </cell>
          <cell r="F52" t="str">
            <v>Bình Định</v>
          </cell>
          <cell r="G52" t="str">
            <v>14C01.1</v>
          </cell>
          <cell r="H52" t="str">
            <v>H042</v>
          </cell>
          <cell r="I52">
            <v>15</v>
          </cell>
          <cell r="J52" t="str">
            <v>Mười lăm điểm</v>
          </cell>
        </row>
        <row r="53">
          <cell r="B53" t="str">
            <v>14CC010159</v>
          </cell>
          <cell r="C53" t="str">
            <v>Nguyễn Hữu</v>
          </cell>
          <cell r="D53" t="str">
            <v>Đức</v>
          </cell>
          <cell r="E53">
            <v>35394</v>
          </cell>
          <cell r="F53" t="str">
            <v>ĐăkLăk</v>
          </cell>
          <cell r="G53" t="str">
            <v>14C01.4</v>
          </cell>
          <cell r="H53" t="str">
            <v>H043</v>
          </cell>
          <cell r="I53">
            <v>19</v>
          </cell>
          <cell r="J53" t="str">
            <v>Mười chín điểm</v>
          </cell>
        </row>
        <row r="54">
          <cell r="B54" t="str">
            <v>14CC010008</v>
          </cell>
          <cell r="C54" t="str">
            <v>Huỳnh Thị</v>
          </cell>
          <cell r="D54" t="str">
            <v>Dung</v>
          </cell>
          <cell r="E54">
            <v>35065</v>
          </cell>
          <cell r="F54" t="str">
            <v>Quảng Ngãi</v>
          </cell>
          <cell r="G54" t="str">
            <v>14C01.1</v>
          </cell>
          <cell r="H54" t="str">
            <v>H044</v>
          </cell>
          <cell r="I54">
            <v>17</v>
          </cell>
          <cell r="J54" t="str">
            <v>Mười bảy điểm</v>
          </cell>
        </row>
        <row r="55">
          <cell r="B55" t="str">
            <v>14CC010055</v>
          </cell>
          <cell r="C55" t="str">
            <v>Lê Thị Mỹ</v>
          </cell>
          <cell r="D55" t="str">
            <v>Dung</v>
          </cell>
          <cell r="E55">
            <v>35066</v>
          </cell>
          <cell r="F55" t="str">
            <v>Đà Nẵng</v>
          </cell>
          <cell r="G55" t="str">
            <v>14C01.2</v>
          </cell>
          <cell r="H55" t="str">
            <v>H045</v>
          </cell>
          <cell r="I55">
            <v>19</v>
          </cell>
          <cell r="J55" t="str">
            <v>Mười chín điểm</v>
          </cell>
        </row>
        <row r="56">
          <cell r="B56" t="str">
            <v>14CC010207</v>
          </cell>
          <cell r="C56" t="str">
            <v>Nguyễn Thị</v>
          </cell>
          <cell r="D56" t="str">
            <v>Dung</v>
          </cell>
          <cell r="E56">
            <v>35106</v>
          </cell>
          <cell r="F56" t="str">
            <v>Quảng Ngãi</v>
          </cell>
          <cell r="G56" t="str">
            <v>14C01.5</v>
          </cell>
          <cell r="H56" t="str">
            <v>H046</v>
          </cell>
          <cell r="I56">
            <v>19</v>
          </cell>
          <cell r="J56" t="str">
            <v>Mười chín điểm</v>
          </cell>
        </row>
        <row r="57">
          <cell r="B57" t="str">
            <v>14CC060052</v>
          </cell>
          <cell r="C57" t="str">
            <v>Nguyễn Thị Phương</v>
          </cell>
          <cell r="D57" t="str">
            <v>Dung</v>
          </cell>
          <cell r="E57">
            <v>35279</v>
          </cell>
          <cell r="F57" t="str">
            <v>Đà Nẵng</v>
          </cell>
          <cell r="G57" t="str">
            <v>14C06.2</v>
          </cell>
          <cell r="H57" t="str">
            <v>H047</v>
          </cell>
          <cell r="I57">
            <v>19</v>
          </cell>
          <cell r="J57" t="str">
            <v>Mười chín điểm</v>
          </cell>
        </row>
        <row r="58">
          <cell r="B58" t="str">
            <v>14CC010009</v>
          </cell>
          <cell r="C58" t="str">
            <v>Trịnh Thị Kim</v>
          </cell>
          <cell r="D58" t="str">
            <v>Dung</v>
          </cell>
          <cell r="E58">
            <v>35074</v>
          </cell>
          <cell r="F58" t="str">
            <v>Quảng Ngãi</v>
          </cell>
          <cell r="G58" t="str">
            <v>14C01.1</v>
          </cell>
          <cell r="H58" t="str">
            <v>H048</v>
          </cell>
          <cell r="I58">
            <v>14</v>
          </cell>
          <cell r="J58" t="str">
            <v>Mười bốn điểm</v>
          </cell>
        </row>
        <row r="59">
          <cell r="B59" t="str">
            <v>14CC060053</v>
          </cell>
          <cell r="C59" t="str">
            <v>Nguyễn Thị Thùy</v>
          </cell>
          <cell r="D59" t="str">
            <v>Dương</v>
          </cell>
          <cell r="E59">
            <v>35231</v>
          </cell>
          <cell r="F59" t="str">
            <v>Bình Định</v>
          </cell>
          <cell r="G59" t="str">
            <v>14C06.2</v>
          </cell>
          <cell r="H59" t="str">
            <v>H049</v>
          </cell>
          <cell r="I59">
            <v>16</v>
          </cell>
          <cell r="J59" t="str">
            <v>Mười sáu điểm</v>
          </cell>
        </row>
        <row r="60">
          <cell r="B60" t="str">
            <v>14CC060054</v>
          </cell>
          <cell r="C60" t="str">
            <v>Nguyễn Thị ái</v>
          </cell>
          <cell r="D60" t="str">
            <v>Duyên</v>
          </cell>
          <cell r="E60">
            <v>35283</v>
          </cell>
          <cell r="F60" t="str">
            <v>Quảng Nam</v>
          </cell>
          <cell r="G60" t="str">
            <v>14C06.2</v>
          </cell>
          <cell r="H60" t="str">
            <v>H050</v>
          </cell>
          <cell r="I60">
            <v>15</v>
          </cell>
          <cell r="J60" t="str">
            <v>Mười lăm điểm</v>
          </cell>
        </row>
        <row r="61">
          <cell r="B61" t="str">
            <v>13CC020008</v>
          </cell>
          <cell r="C61" t="str">
            <v>Phan Lê Mỹ</v>
          </cell>
          <cell r="D61" t="str">
            <v>Duyên</v>
          </cell>
          <cell r="E61">
            <v>34361</v>
          </cell>
          <cell r="F61" t="str">
            <v>Đà Nẵng</v>
          </cell>
          <cell r="G61" t="str">
            <v>14C02</v>
          </cell>
          <cell r="H61" t="str">
            <v>H051</v>
          </cell>
          <cell r="I61">
            <v>18</v>
          </cell>
          <cell r="J61" t="str">
            <v>Mười tám điểm</v>
          </cell>
        </row>
        <row r="62">
          <cell r="B62" t="str">
            <v>13CC040008</v>
          </cell>
          <cell r="C62" t="str">
            <v>Phan Thị</v>
          </cell>
          <cell r="D62" t="str">
            <v>Duyên</v>
          </cell>
          <cell r="E62">
            <v>34500</v>
          </cell>
          <cell r="F62" t="str">
            <v>Quảng Nam</v>
          </cell>
          <cell r="G62" t="str">
            <v>13C04</v>
          </cell>
          <cell r="H62" t="str">
            <v>H052</v>
          </cell>
          <cell r="I62">
            <v>3</v>
          </cell>
          <cell r="J62" t="str">
            <v>Ba điểm</v>
          </cell>
        </row>
        <row r="63">
          <cell r="B63" t="str">
            <v>14CC060009</v>
          </cell>
          <cell r="C63" t="str">
            <v>Mai Thị</v>
          </cell>
          <cell r="D63" t="str">
            <v>Giang</v>
          </cell>
          <cell r="E63">
            <v>35226</v>
          </cell>
          <cell r="F63" t="str">
            <v>Quảng Bình</v>
          </cell>
          <cell r="G63" t="str">
            <v>14C06.1</v>
          </cell>
          <cell r="H63" t="str">
            <v>H053</v>
          </cell>
          <cell r="I63">
            <v>13</v>
          </cell>
          <cell r="J63" t="str">
            <v>Mười ba điểm</v>
          </cell>
        </row>
        <row r="64">
          <cell r="B64" t="str">
            <v>14CC010109</v>
          </cell>
          <cell r="C64" t="str">
            <v>Phạm Huỳnh Thị Hoài</v>
          </cell>
          <cell r="D64" t="str">
            <v>Giang</v>
          </cell>
          <cell r="E64">
            <v>35139</v>
          </cell>
          <cell r="F64" t="str">
            <v>Lâm Đồng</v>
          </cell>
          <cell r="G64" t="str">
            <v>14C01.3</v>
          </cell>
          <cell r="H64" t="str">
            <v>H054</v>
          </cell>
          <cell r="I64">
            <v>16</v>
          </cell>
          <cell r="J64" t="str">
            <v>Mười sáu điểm</v>
          </cell>
        </row>
        <row r="65">
          <cell r="B65" t="str">
            <v>14CC060055</v>
          </cell>
          <cell r="C65" t="str">
            <v>Lê Thị Thu</v>
          </cell>
          <cell r="D65" t="str">
            <v>Hà</v>
          </cell>
          <cell r="E65">
            <v>35342</v>
          </cell>
          <cell r="F65" t="str">
            <v>Quảng Bình</v>
          </cell>
          <cell r="G65" t="str">
            <v>14C06.2</v>
          </cell>
          <cell r="H65" t="str">
            <v>H055</v>
          </cell>
          <cell r="I65">
            <v>11</v>
          </cell>
          <cell r="J65" t="str">
            <v>Mười một điểm</v>
          </cell>
        </row>
        <row r="66">
          <cell r="B66" t="str">
            <v>12C2020130</v>
          </cell>
          <cell r="C66" t="str">
            <v>Mạnh Hồng</v>
          </cell>
          <cell r="D66" t="str">
            <v>Hà</v>
          </cell>
          <cell r="E66">
            <v>34002</v>
          </cell>
          <cell r="F66" t="str">
            <v>Quảng Bình</v>
          </cell>
          <cell r="G66" t="str">
            <v>12A3</v>
          </cell>
          <cell r="H66" t="str">
            <v>H056</v>
          </cell>
          <cell r="I66">
            <v>11</v>
          </cell>
          <cell r="J66" t="str">
            <v>Mười một điểm</v>
          </cell>
        </row>
        <row r="67">
          <cell r="B67" t="str">
            <v>14CC010161</v>
          </cell>
          <cell r="C67" t="str">
            <v>Nguyễn Thị</v>
          </cell>
          <cell r="D67" t="str">
            <v>Hà</v>
          </cell>
          <cell r="E67">
            <v>35252</v>
          </cell>
          <cell r="F67" t="str">
            <v>Nghệ An</v>
          </cell>
          <cell r="G67" t="str">
            <v>14C01.4</v>
          </cell>
          <cell r="H67" t="str">
            <v>H057</v>
          </cell>
          <cell r="I67">
            <v>11</v>
          </cell>
          <cell r="J67" t="str">
            <v>Mười một điểm</v>
          </cell>
        </row>
        <row r="68">
          <cell r="B68" t="str">
            <v>14CC090001</v>
          </cell>
          <cell r="C68" t="str">
            <v>Trần Minh</v>
          </cell>
          <cell r="D68" t="str">
            <v>Hà</v>
          </cell>
          <cell r="E68">
            <v>34944</v>
          </cell>
          <cell r="F68" t="str">
            <v>Thừa Thiên Huế</v>
          </cell>
          <cell r="G68" t="str">
            <v>14C09</v>
          </cell>
          <cell r="H68" t="str">
            <v>H058</v>
          </cell>
          <cell r="I68">
            <v>14</v>
          </cell>
          <cell r="J68" t="str">
            <v>Mười bốn điểm</v>
          </cell>
        </row>
        <row r="69">
          <cell r="B69" t="str">
            <v>14CC060010</v>
          </cell>
          <cell r="C69" t="str">
            <v>Bùi Thị</v>
          </cell>
          <cell r="D69" t="str">
            <v>Hạ</v>
          </cell>
          <cell r="E69">
            <v>35065</v>
          </cell>
          <cell r="F69" t="str">
            <v>Quảng Ngãi</v>
          </cell>
          <cell r="G69" t="str">
            <v>14C06.1</v>
          </cell>
          <cell r="H69" t="str">
            <v>H059</v>
          </cell>
          <cell r="I69">
            <v>16</v>
          </cell>
          <cell r="J69" t="str">
            <v>Mười sáu điểm</v>
          </cell>
        </row>
        <row r="70">
          <cell r="B70" t="str">
            <v>14CC060056</v>
          </cell>
          <cell r="C70" t="str">
            <v>Phan Thị Mây</v>
          </cell>
          <cell r="D70" t="str">
            <v>Hạ</v>
          </cell>
          <cell r="E70">
            <v>35419</v>
          </cell>
          <cell r="F70" t="str">
            <v>Bình Định</v>
          </cell>
          <cell r="G70" t="str">
            <v>14C06.2</v>
          </cell>
          <cell r="H70" t="str">
            <v>H060</v>
          </cell>
          <cell r="I70">
            <v>10</v>
          </cell>
          <cell r="J70" t="str">
            <v>Mười điểm</v>
          </cell>
        </row>
        <row r="71">
          <cell r="B71" t="str">
            <v>14CC010110</v>
          </cell>
          <cell r="C71" t="str">
            <v>Ngô Thị</v>
          </cell>
          <cell r="D71" t="str">
            <v>Hai</v>
          </cell>
          <cell r="E71">
            <v>35155</v>
          </cell>
          <cell r="F71" t="str">
            <v>Quảng Nam ĐN</v>
          </cell>
          <cell r="G71" t="str">
            <v>14C01.3</v>
          </cell>
          <cell r="H71" t="str">
            <v>H061</v>
          </cell>
          <cell r="I71">
            <v>12</v>
          </cell>
          <cell r="J71" t="str">
            <v>Mười hai điểm</v>
          </cell>
        </row>
        <row r="72">
          <cell r="B72" t="str">
            <v>14CC010208</v>
          </cell>
          <cell r="C72" t="str">
            <v>Lê Thị Hồng</v>
          </cell>
          <cell r="D72" t="str">
            <v>Hải</v>
          </cell>
          <cell r="E72">
            <v>35341</v>
          </cell>
          <cell r="F72" t="str">
            <v>Quảng Trị</v>
          </cell>
          <cell r="G72" t="str">
            <v>14C01.5</v>
          </cell>
          <cell r="H72" t="str">
            <v>H062</v>
          </cell>
          <cell r="I72">
            <v>18</v>
          </cell>
          <cell r="J72" t="str">
            <v>Mười tám điểm</v>
          </cell>
        </row>
        <row r="73">
          <cell r="B73" t="str">
            <v>14CC040001</v>
          </cell>
          <cell r="C73" t="str">
            <v>Trịnh Đình</v>
          </cell>
          <cell r="D73" t="str">
            <v>Hải</v>
          </cell>
          <cell r="E73">
            <v>34711</v>
          </cell>
          <cell r="F73" t="str">
            <v>ĐăkLăk</v>
          </cell>
          <cell r="G73" t="str">
            <v>14C04</v>
          </cell>
          <cell r="H73" t="str">
            <v>H063</v>
          </cell>
          <cell r="I73">
            <v>16</v>
          </cell>
          <cell r="J73" t="str">
            <v>Mười sáu điểm</v>
          </cell>
        </row>
        <row r="74">
          <cell r="B74" t="str">
            <v>14CC020005</v>
          </cell>
          <cell r="C74" t="str">
            <v>Nguyễn Thị</v>
          </cell>
          <cell r="D74" t="str">
            <v>Hằng</v>
          </cell>
          <cell r="E74">
            <v>35192</v>
          </cell>
          <cell r="F74" t="str">
            <v>Thừa Thiên Huế</v>
          </cell>
          <cell r="G74" t="str">
            <v>14C02</v>
          </cell>
          <cell r="H74" t="str">
            <v>H064</v>
          </cell>
          <cell r="I74">
            <v>11</v>
          </cell>
          <cell r="J74" t="str">
            <v>Mười một điểm</v>
          </cell>
        </row>
        <row r="75">
          <cell r="B75" t="str">
            <v>13CC040009</v>
          </cell>
          <cell r="C75" t="str">
            <v>Nguyễn Thị Ngọc</v>
          </cell>
          <cell r="D75" t="str">
            <v>Hằng</v>
          </cell>
          <cell r="E75">
            <v>34973</v>
          </cell>
          <cell r="F75" t="str">
            <v>Gia Lai</v>
          </cell>
          <cell r="G75" t="str">
            <v>13C04</v>
          </cell>
          <cell r="H75" t="str">
            <v>H065</v>
          </cell>
          <cell r="I75">
            <v>15</v>
          </cell>
          <cell r="J75" t="str">
            <v>Mười lăm điểm</v>
          </cell>
        </row>
        <row r="76">
          <cell r="B76" t="str">
            <v>14CC020006</v>
          </cell>
          <cell r="C76" t="str">
            <v>Đinh Thị Kim</v>
          </cell>
          <cell r="D76" t="str">
            <v>Hạnh</v>
          </cell>
          <cell r="E76">
            <v>35343</v>
          </cell>
          <cell r="F76" t="str">
            <v>ĐăkLăk</v>
          </cell>
          <cell r="G76" t="str">
            <v>14C02</v>
          </cell>
          <cell r="H76" t="str">
            <v>H066</v>
          </cell>
          <cell r="I76">
            <v>17</v>
          </cell>
          <cell r="J76" t="str">
            <v>Mười bảy điểm</v>
          </cell>
        </row>
        <row r="77">
          <cell r="B77" t="str">
            <v>14CC010012</v>
          </cell>
          <cell r="C77" t="str">
            <v>Lê Thị Hồng</v>
          </cell>
          <cell r="D77" t="str">
            <v>Hạnh</v>
          </cell>
          <cell r="E77">
            <v>35100</v>
          </cell>
          <cell r="F77" t="str">
            <v>Quảng Nam</v>
          </cell>
          <cell r="G77" t="str">
            <v>14C01.1</v>
          </cell>
          <cell r="H77" t="str">
            <v>H067</v>
          </cell>
          <cell r="I77">
            <v>18</v>
          </cell>
          <cell r="J77" t="str">
            <v>Mười tám điểm</v>
          </cell>
        </row>
        <row r="78">
          <cell r="B78" t="str">
            <v>14CC010162</v>
          </cell>
          <cell r="C78" t="str">
            <v>Ngô Thị Lệ</v>
          </cell>
          <cell r="D78" t="str">
            <v>Hạnh</v>
          </cell>
          <cell r="E78">
            <v>34940</v>
          </cell>
          <cell r="F78" t="str">
            <v>Quảng Nam</v>
          </cell>
          <cell r="G78" t="str">
            <v>14C01.4</v>
          </cell>
          <cell r="H78" t="str">
            <v>H068</v>
          </cell>
          <cell r="I78">
            <v>17</v>
          </cell>
          <cell r="J78" t="str">
            <v>Mười bảy điểm</v>
          </cell>
        </row>
        <row r="79">
          <cell r="B79" t="str">
            <v>14CC060011</v>
          </cell>
          <cell r="C79" t="str">
            <v>Nguyễn Thị Bích</v>
          </cell>
          <cell r="D79" t="str">
            <v>Hạnh</v>
          </cell>
          <cell r="E79">
            <v>35133</v>
          </cell>
          <cell r="F79" t="str">
            <v>Quảng Ngãi</v>
          </cell>
          <cell r="G79" t="str">
            <v>14C06.1</v>
          </cell>
          <cell r="H79" t="str">
            <v>H069</v>
          </cell>
          <cell r="I79">
            <v>17</v>
          </cell>
          <cell r="J79" t="str">
            <v>Mười bảy điểm</v>
          </cell>
        </row>
        <row r="80">
          <cell r="B80" t="str">
            <v>14CC010057</v>
          </cell>
          <cell r="C80" t="str">
            <v>Phạm Thị Bích</v>
          </cell>
          <cell r="D80" t="str">
            <v>Hạnh</v>
          </cell>
          <cell r="E80">
            <v>35402</v>
          </cell>
          <cell r="F80" t="str">
            <v>Quảng Nam</v>
          </cell>
          <cell r="G80" t="str">
            <v>14C01.2</v>
          </cell>
          <cell r="H80" t="str">
            <v>H070</v>
          </cell>
          <cell r="I80">
            <v>14</v>
          </cell>
          <cell r="J80" t="str">
            <v>Mười bốn điểm</v>
          </cell>
        </row>
        <row r="81">
          <cell r="B81" t="str">
            <v>14CC010209</v>
          </cell>
          <cell r="C81" t="str">
            <v>Hoàng Thị</v>
          </cell>
          <cell r="D81" t="str">
            <v>Hậu</v>
          </cell>
          <cell r="E81">
            <v>35205</v>
          </cell>
          <cell r="F81" t="str">
            <v>Hà Tĩnh</v>
          </cell>
          <cell r="G81" t="str">
            <v>14C01.5</v>
          </cell>
          <cell r="H81" t="str">
            <v>H071</v>
          </cell>
          <cell r="I81">
            <v>14</v>
          </cell>
          <cell r="J81" t="str">
            <v>Mười bốn điểm</v>
          </cell>
        </row>
        <row r="82">
          <cell r="B82" t="str">
            <v>14CC010113</v>
          </cell>
          <cell r="C82" t="str">
            <v>Nguyễn Thị</v>
          </cell>
          <cell r="D82" t="str">
            <v>Hậu</v>
          </cell>
          <cell r="E82">
            <v>35096</v>
          </cell>
          <cell r="F82" t="str">
            <v>Quảng Nam</v>
          </cell>
          <cell r="G82" t="str">
            <v>14C01.3</v>
          </cell>
          <cell r="H82" t="str">
            <v>H072</v>
          </cell>
          <cell r="I82">
            <v>15</v>
          </cell>
          <cell r="J82" t="str">
            <v>Mười lăm điểm</v>
          </cell>
        </row>
        <row r="83">
          <cell r="B83" t="str">
            <v>14CC060059</v>
          </cell>
          <cell r="C83" t="str">
            <v>Châu Thị</v>
          </cell>
          <cell r="D83" t="str">
            <v>Hiền</v>
          </cell>
          <cell r="E83">
            <v>35074</v>
          </cell>
          <cell r="F83" t="str">
            <v>Quảng Nam ĐN</v>
          </cell>
          <cell r="G83" t="str">
            <v>14C06.2</v>
          </cell>
          <cell r="H83" t="str">
            <v>H073</v>
          </cell>
          <cell r="I83">
            <v>11</v>
          </cell>
          <cell r="J83" t="str">
            <v>Mười một điểm</v>
          </cell>
        </row>
        <row r="84">
          <cell r="B84" t="str">
            <v>14CC010013</v>
          </cell>
          <cell r="C84" t="str">
            <v>Hoàng Thị</v>
          </cell>
          <cell r="D84" t="str">
            <v>Hiền</v>
          </cell>
          <cell r="E84">
            <v>34702</v>
          </cell>
          <cell r="F84" t="str">
            <v>Nghệ An</v>
          </cell>
          <cell r="G84" t="str">
            <v>14C01.1</v>
          </cell>
          <cell r="H84" t="str">
            <v>H074</v>
          </cell>
          <cell r="I84">
            <v>11</v>
          </cell>
          <cell r="J84" t="str">
            <v>Mười một điểm</v>
          </cell>
        </row>
        <row r="85">
          <cell r="B85" t="str">
            <v>14CC060012</v>
          </cell>
          <cell r="C85" t="str">
            <v>Ngô Thị Thanh</v>
          </cell>
          <cell r="D85" t="str">
            <v>Hiền</v>
          </cell>
          <cell r="E85">
            <v>35109</v>
          </cell>
          <cell r="F85" t="str">
            <v>Quảng Trị</v>
          </cell>
          <cell r="G85" t="str">
            <v>14C06.1</v>
          </cell>
          <cell r="H85" t="str">
            <v>H075</v>
          </cell>
          <cell r="I85">
            <v>12</v>
          </cell>
          <cell r="J85" t="str">
            <v>Mười hai điểm</v>
          </cell>
        </row>
        <row r="86">
          <cell r="B86" t="str">
            <v>14CC010058</v>
          </cell>
          <cell r="C86" t="str">
            <v>Nguyễn Thị</v>
          </cell>
          <cell r="D86" t="str">
            <v>Hiền</v>
          </cell>
          <cell r="E86">
            <v>35427</v>
          </cell>
          <cell r="F86" t="str">
            <v>Gia Lai</v>
          </cell>
          <cell r="G86" t="str">
            <v>14C01.2</v>
          </cell>
          <cell r="H86" t="str">
            <v>H076</v>
          </cell>
          <cell r="I86">
            <v>16</v>
          </cell>
          <cell r="J86" t="str">
            <v>Mười sáu điểm</v>
          </cell>
        </row>
        <row r="87">
          <cell r="B87" t="str">
            <v>14CC060058</v>
          </cell>
          <cell r="C87" t="str">
            <v>Nguyễn Thị</v>
          </cell>
          <cell r="D87" t="str">
            <v>Hiền</v>
          </cell>
          <cell r="E87">
            <v>35181</v>
          </cell>
          <cell r="F87" t="str">
            <v>Hà Tĩnh</v>
          </cell>
          <cell r="G87" t="str">
            <v>14C06.2</v>
          </cell>
          <cell r="H87" t="str">
            <v>H077</v>
          </cell>
          <cell r="I87">
            <v>17</v>
          </cell>
          <cell r="J87" t="str">
            <v>Mười bảy điểm</v>
          </cell>
        </row>
        <row r="88">
          <cell r="B88" t="str">
            <v>14CC010210</v>
          </cell>
          <cell r="C88" t="str">
            <v>Trần Thị Mỹ</v>
          </cell>
          <cell r="D88" t="str">
            <v>Hiền</v>
          </cell>
          <cell r="E88">
            <v>35378</v>
          </cell>
          <cell r="F88" t="str">
            <v>Bình Định</v>
          </cell>
          <cell r="G88" t="str">
            <v>14C01.5</v>
          </cell>
          <cell r="H88" t="str">
            <v>H078</v>
          </cell>
          <cell r="I88">
            <v>17</v>
          </cell>
          <cell r="J88" t="str">
            <v>Mười bảy điểm</v>
          </cell>
        </row>
        <row r="89">
          <cell r="B89" t="str">
            <v>14CC010114</v>
          </cell>
          <cell r="C89" t="str">
            <v>Phạm Thị Mỹ</v>
          </cell>
          <cell r="D89" t="str">
            <v>Hiệp</v>
          </cell>
          <cell r="E89">
            <v>35389</v>
          </cell>
          <cell r="F89" t="str">
            <v>Quảng Nam</v>
          </cell>
          <cell r="G89" t="str">
            <v>14C01.3</v>
          </cell>
          <cell r="H89" t="str">
            <v>H079</v>
          </cell>
          <cell r="I89">
            <v>17</v>
          </cell>
          <cell r="J89" t="str">
            <v>Mười bảy điểm</v>
          </cell>
        </row>
        <row r="90">
          <cell r="B90" t="str">
            <v>14CC060062</v>
          </cell>
          <cell r="C90" t="str">
            <v>Huỳnh Đức</v>
          </cell>
          <cell r="D90" t="str">
            <v>Hiếu</v>
          </cell>
          <cell r="E90">
            <v>35319</v>
          </cell>
          <cell r="F90" t="str">
            <v>Đà Nẵng</v>
          </cell>
          <cell r="G90" t="str">
            <v>14C06.2</v>
          </cell>
          <cell r="H90" t="str">
            <v>H080</v>
          </cell>
          <cell r="I90">
            <v>0</v>
          </cell>
          <cell r="J90" t="str">
            <v>Không điểm</v>
          </cell>
        </row>
        <row r="91">
          <cell r="B91" t="str">
            <v>14CC010115</v>
          </cell>
          <cell r="C91" t="str">
            <v>Lê Tùng</v>
          </cell>
          <cell r="D91" t="str">
            <v>Hiếu</v>
          </cell>
          <cell r="E91">
            <v>35318</v>
          </cell>
          <cell r="F91" t="str">
            <v>Quảng Ngãi</v>
          </cell>
          <cell r="G91" t="str">
            <v>14C01.3</v>
          </cell>
          <cell r="H91" t="str">
            <v>H081</v>
          </cell>
          <cell r="I91">
            <v>18</v>
          </cell>
          <cell r="J91" t="str">
            <v>Mười tám điểm</v>
          </cell>
        </row>
        <row r="92">
          <cell r="B92" t="str">
            <v>14CC010211</v>
          </cell>
          <cell r="C92" t="str">
            <v>Nguyễn Thị Kim</v>
          </cell>
          <cell r="D92" t="str">
            <v>Hiếu</v>
          </cell>
          <cell r="E92">
            <v>35179</v>
          </cell>
          <cell r="F92" t="str">
            <v>Quảng Ngãi</v>
          </cell>
          <cell r="G92" t="str">
            <v>14C01.5</v>
          </cell>
          <cell r="H92" t="str">
            <v>H082</v>
          </cell>
          <cell r="I92">
            <v>18</v>
          </cell>
          <cell r="J92" t="str">
            <v>Mười tám điểm</v>
          </cell>
        </row>
        <row r="93">
          <cell r="B93" t="str">
            <v>14CC060063</v>
          </cell>
          <cell r="C93" t="str">
            <v>Phạm Thị Ngọc</v>
          </cell>
          <cell r="D93" t="str">
            <v>Hiếu</v>
          </cell>
          <cell r="E93">
            <v>35286</v>
          </cell>
          <cell r="F93" t="str">
            <v>Quảng Ngãi</v>
          </cell>
          <cell r="G93" t="str">
            <v>14C06.2</v>
          </cell>
          <cell r="H93" t="str">
            <v>H083</v>
          </cell>
          <cell r="I93">
            <v>18</v>
          </cell>
          <cell r="J93" t="str">
            <v>Mười tám điểm</v>
          </cell>
        </row>
        <row r="94">
          <cell r="B94" t="str">
            <v>14CC010212</v>
          </cell>
          <cell r="C94" t="str">
            <v>Cao Mạnh</v>
          </cell>
          <cell r="D94" t="str">
            <v>Hổ</v>
          </cell>
          <cell r="E94">
            <v>35074</v>
          </cell>
          <cell r="F94" t="str">
            <v>Bình Định</v>
          </cell>
          <cell r="G94" t="str">
            <v>14C01.5</v>
          </cell>
          <cell r="H94" t="str">
            <v>H084</v>
          </cell>
          <cell r="I94">
            <v>12</v>
          </cell>
          <cell r="J94" t="str">
            <v>Mười hai điểm</v>
          </cell>
        </row>
        <row r="95">
          <cell r="B95" t="str">
            <v>14CC010015</v>
          </cell>
          <cell r="C95" t="str">
            <v>Nguyễn Thị</v>
          </cell>
          <cell r="D95" t="str">
            <v>Hoa</v>
          </cell>
          <cell r="E95">
            <v>35218</v>
          </cell>
          <cell r="F95" t="str">
            <v>Bình Định</v>
          </cell>
          <cell r="G95" t="str">
            <v>14C01.1</v>
          </cell>
          <cell r="H95" t="str">
            <v>H085</v>
          </cell>
          <cell r="I95">
            <v>14</v>
          </cell>
          <cell r="J95" t="str">
            <v>Mười bốn điểm</v>
          </cell>
        </row>
        <row r="96">
          <cell r="B96" t="str">
            <v>14CC010059</v>
          </cell>
          <cell r="C96" t="str">
            <v>Phạm Thị</v>
          </cell>
          <cell r="D96" t="str">
            <v>Hoa</v>
          </cell>
          <cell r="E96">
            <v>35279</v>
          </cell>
          <cell r="F96" t="str">
            <v>Hà Tĩnh</v>
          </cell>
          <cell r="G96" t="str">
            <v>14C01.2</v>
          </cell>
          <cell r="H96" t="str">
            <v>H086</v>
          </cell>
          <cell r="I96">
            <v>11</v>
          </cell>
          <cell r="J96" t="str">
            <v>Mười một điểm</v>
          </cell>
        </row>
        <row r="97">
          <cell r="B97" t="str">
            <v>14CC010116</v>
          </cell>
          <cell r="C97" t="str">
            <v>Mai Thị Bích</v>
          </cell>
          <cell r="D97" t="str">
            <v>Hòa</v>
          </cell>
          <cell r="E97">
            <v>35065</v>
          </cell>
          <cell r="F97" t="str">
            <v>Quảng Nam</v>
          </cell>
          <cell r="G97" t="str">
            <v>14C01.3</v>
          </cell>
          <cell r="H97" t="str">
            <v>H087</v>
          </cell>
          <cell r="I97">
            <v>15</v>
          </cell>
          <cell r="J97" t="str">
            <v>Mười lăm điểm</v>
          </cell>
        </row>
        <row r="98">
          <cell r="B98" t="str">
            <v>14CC060064</v>
          </cell>
          <cell r="C98" t="str">
            <v>Nguyễn Thị Thanh</v>
          </cell>
          <cell r="D98" t="str">
            <v>Hòa</v>
          </cell>
          <cell r="E98">
            <v>35266</v>
          </cell>
          <cell r="F98" t="str">
            <v>Quảng Bình</v>
          </cell>
          <cell r="G98" t="str">
            <v>14C06.2</v>
          </cell>
          <cell r="H98" t="str">
            <v>H088</v>
          </cell>
          <cell r="I98">
            <v>17</v>
          </cell>
          <cell r="J98" t="str">
            <v>Mười bảy điểm</v>
          </cell>
        </row>
        <row r="99">
          <cell r="B99" t="str">
            <v>14CC100011</v>
          </cell>
          <cell r="C99" t="str">
            <v>Chu Thị</v>
          </cell>
          <cell r="D99" t="str">
            <v>Hoan</v>
          </cell>
          <cell r="E99">
            <v>35065</v>
          </cell>
          <cell r="F99" t="str">
            <v>Hà Tĩnh</v>
          </cell>
          <cell r="G99" t="str">
            <v>14C10</v>
          </cell>
          <cell r="H99" t="str">
            <v>H089</v>
          </cell>
          <cell r="I99">
            <v>17</v>
          </cell>
          <cell r="J99" t="str">
            <v>Mười bảy điểm</v>
          </cell>
        </row>
        <row r="100">
          <cell r="B100" t="str">
            <v>14CC010117</v>
          </cell>
          <cell r="C100" t="str">
            <v>Lê Thanh</v>
          </cell>
          <cell r="D100" t="str">
            <v>Hoàng</v>
          </cell>
          <cell r="E100">
            <v>35139</v>
          </cell>
          <cell r="F100" t="str">
            <v>Quảng Nam</v>
          </cell>
          <cell r="G100" t="str">
            <v>14C01.3</v>
          </cell>
          <cell r="H100" t="str">
            <v>H090</v>
          </cell>
          <cell r="I100">
            <v>0</v>
          </cell>
          <cell r="J100" t="str">
            <v>Không điểm</v>
          </cell>
        </row>
        <row r="101">
          <cell r="B101" t="str">
            <v>14CC010213</v>
          </cell>
          <cell r="C101" t="str">
            <v>Đặng Hoàng</v>
          </cell>
          <cell r="D101" t="str">
            <v>Hoanh</v>
          </cell>
          <cell r="E101">
            <v>35092</v>
          </cell>
          <cell r="F101" t="str">
            <v>Quảng Ngãi</v>
          </cell>
          <cell r="G101" t="str">
            <v>14C01.5</v>
          </cell>
          <cell r="H101" t="str">
            <v>H091</v>
          </cell>
          <cell r="I101">
            <v>15</v>
          </cell>
          <cell r="J101" t="str">
            <v>Mười lăm điểm</v>
          </cell>
        </row>
        <row r="102">
          <cell r="B102" t="str">
            <v>14CC010016</v>
          </cell>
          <cell r="C102" t="str">
            <v>Đoàn Thị</v>
          </cell>
          <cell r="D102" t="str">
            <v>Hồng</v>
          </cell>
          <cell r="E102">
            <v>34923</v>
          </cell>
          <cell r="F102" t="str">
            <v>Quảng Ngãi</v>
          </cell>
          <cell r="G102" t="str">
            <v>14C01.1</v>
          </cell>
          <cell r="H102" t="str">
            <v>H092</v>
          </cell>
          <cell r="I102">
            <v>15</v>
          </cell>
          <cell r="J102" t="str">
            <v>Mười lăm điểm</v>
          </cell>
        </row>
        <row r="103">
          <cell r="B103" t="str">
            <v>14CC010214</v>
          </cell>
          <cell r="C103" t="str">
            <v>Nguyễn Thị</v>
          </cell>
          <cell r="D103" t="str">
            <v>Hồng</v>
          </cell>
          <cell r="E103">
            <v>34827</v>
          </cell>
          <cell r="F103" t="str">
            <v>Quảng Bình</v>
          </cell>
          <cell r="G103" t="str">
            <v>14C01.5</v>
          </cell>
          <cell r="H103" t="str">
            <v>H093</v>
          </cell>
          <cell r="I103">
            <v>15</v>
          </cell>
          <cell r="J103" t="str">
            <v>Mười lăm điểm</v>
          </cell>
        </row>
        <row r="104">
          <cell r="B104" t="str">
            <v>14CC010215</v>
          </cell>
          <cell r="C104" t="str">
            <v>Phạm Thị</v>
          </cell>
          <cell r="D104" t="str">
            <v>Hồng</v>
          </cell>
          <cell r="E104">
            <v>35373</v>
          </cell>
          <cell r="F104" t="str">
            <v>Quảng Ngãi</v>
          </cell>
          <cell r="G104" t="str">
            <v>14C01.5</v>
          </cell>
          <cell r="H104" t="str">
            <v>H094</v>
          </cell>
          <cell r="I104">
            <v>18</v>
          </cell>
          <cell r="J104" t="str">
            <v>Mười tám điểm</v>
          </cell>
        </row>
        <row r="105">
          <cell r="B105" t="str">
            <v>14CC040002</v>
          </cell>
          <cell r="C105" t="str">
            <v>Bùi Thị Minh</v>
          </cell>
          <cell r="D105" t="str">
            <v>Huệ</v>
          </cell>
          <cell r="E105">
            <v>34938</v>
          </cell>
          <cell r="F105" t="str">
            <v>Quảng Trị</v>
          </cell>
          <cell r="G105" t="str">
            <v>14C04</v>
          </cell>
          <cell r="H105" t="str">
            <v>H095</v>
          </cell>
          <cell r="I105">
            <v>18</v>
          </cell>
          <cell r="J105" t="str">
            <v>Mười tám điểm</v>
          </cell>
        </row>
        <row r="106">
          <cell r="B106" t="str">
            <v>14CC010217</v>
          </cell>
          <cell r="C106" t="str">
            <v>Nguyễn Thị</v>
          </cell>
          <cell r="D106" t="str">
            <v>Huệ</v>
          </cell>
          <cell r="E106">
            <v>35292</v>
          </cell>
          <cell r="F106" t="str">
            <v>Quảng Trị</v>
          </cell>
          <cell r="G106" t="str">
            <v>14C01.5</v>
          </cell>
          <cell r="H106" t="str">
            <v>H096</v>
          </cell>
          <cell r="I106">
            <v>14</v>
          </cell>
          <cell r="J106" t="str">
            <v>Mười bốn điểm</v>
          </cell>
        </row>
        <row r="107">
          <cell r="B107" t="str">
            <v>14CC010017</v>
          </cell>
          <cell r="C107" t="str">
            <v>Nguyễn Thị Mỹ</v>
          </cell>
          <cell r="D107" t="str">
            <v>Huệ</v>
          </cell>
          <cell r="E107">
            <v>35385</v>
          </cell>
          <cell r="F107" t="str">
            <v>Bình Định</v>
          </cell>
          <cell r="G107" t="str">
            <v>14C01.1</v>
          </cell>
          <cell r="H107" t="str">
            <v>H097</v>
          </cell>
          <cell r="I107">
            <v>14</v>
          </cell>
          <cell r="J107" t="str">
            <v>Mười bốn điểm</v>
          </cell>
        </row>
        <row r="108">
          <cell r="B108" t="str">
            <v>14CC010118</v>
          </cell>
          <cell r="C108" t="str">
            <v>Phạm Ngọc</v>
          </cell>
          <cell r="D108" t="str">
            <v>Hùng</v>
          </cell>
          <cell r="E108">
            <v>34774</v>
          </cell>
          <cell r="F108" t="str">
            <v>ĐăkLăk</v>
          </cell>
          <cell r="G108" t="str">
            <v>14C01.3</v>
          </cell>
          <cell r="H108" t="str">
            <v>H098</v>
          </cell>
          <cell r="I108">
            <v>12</v>
          </cell>
          <cell r="J108" t="str">
            <v>Mười hai điểm</v>
          </cell>
        </row>
        <row r="109">
          <cell r="B109" t="str">
            <v>14CC010164</v>
          </cell>
          <cell r="C109" t="str">
            <v>Lê Thị Mỹ</v>
          </cell>
          <cell r="D109" t="str">
            <v>Hương</v>
          </cell>
          <cell r="E109">
            <v>35084</v>
          </cell>
          <cell r="F109" t="str">
            <v>Bình Định</v>
          </cell>
          <cell r="G109" t="str">
            <v>14C01.4</v>
          </cell>
          <cell r="H109" t="str">
            <v>H099</v>
          </cell>
          <cell r="I109">
            <v>15</v>
          </cell>
          <cell r="J109" t="str">
            <v>Mười lăm điểm</v>
          </cell>
        </row>
        <row r="110">
          <cell r="B110" t="str">
            <v>14CC010061</v>
          </cell>
          <cell r="C110" t="str">
            <v>Nguyễn Thị Quỳnh</v>
          </cell>
          <cell r="D110" t="str">
            <v>Hương</v>
          </cell>
          <cell r="E110">
            <v>35135</v>
          </cell>
          <cell r="F110" t="str">
            <v>Quảng Trị</v>
          </cell>
          <cell r="G110" t="str">
            <v>14C01.2</v>
          </cell>
          <cell r="H110" t="str">
            <v>H100</v>
          </cell>
          <cell r="I110">
            <v>12</v>
          </cell>
          <cell r="J110" t="str">
            <v>Mười hai điểm</v>
          </cell>
        </row>
        <row r="111">
          <cell r="B111" t="str">
            <v>14CC010218</v>
          </cell>
          <cell r="C111" t="str">
            <v>Nguyễn Thị Thu</v>
          </cell>
          <cell r="D111" t="str">
            <v>Hương</v>
          </cell>
          <cell r="E111">
            <v>35205</v>
          </cell>
          <cell r="F111" t="str">
            <v>Gia Lai</v>
          </cell>
          <cell r="G111" t="str">
            <v>14C01.5</v>
          </cell>
          <cell r="H111" t="str">
            <v>H101</v>
          </cell>
          <cell r="I111">
            <v>12</v>
          </cell>
          <cell r="J111" t="str">
            <v>Mười hai điểm</v>
          </cell>
        </row>
        <row r="112">
          <cell r="B112" t="str">
            <v>14CC010119</v>
          </cell>
          <cell r="C112" t="str">
            <v>Trần Thị Xuân</v>
          </cell>
          <cell r="D112" t="str">
            <v>Hương</v>
          </cell>
          <cell r="E112">
            <v>35242</v>
          </cell>
          <cell r="F112" t="str">
            <v>Quảng Nam ĐN</v>
          </cell>
          <cell r="G112" t="str">
            <v>14C01.3</v>
          </cell>
          <cell r="H112" t="str">
            <v>H102</v>
          </cell>
          <cell r="I112">
            <v>16</v>
          </cell>
          <cell r="J112" t="str">
            <v>Mười sáu điểm</v>
          </cell>
        </row>
        <row r="113">
          <cell r="B113" t="str">
            <v>14CC010062</v>
          </cell>
          <cell r="C113" t="str">
            <v>Võ Thị Diệu</v>
          </cell>
          <cell r="D113" t="str">
            <v>Hương</v>
          </cell>
          <cell r="E113">
            <v>35293</v>
          </cell>
          <cell r="F113" t="str">
            <v>Thừa Thiên Huế</v>
          </cell>
          <cell r="G113" t="str">
            <v>14C01.2</v>
          </cell>
          <cell r="H113" t="str">
            <v>H103</v>
          </cell>
          <cell r="I113">
            <v>16</v>
          </cell>
          <cell r="J113" t="str">
            <v>Mười sáu điểm</v>
          </cell>
        </row>
        <row r="114">
          <cell r="B114" t="str">
            <v>14CC010219</v>
          </cell>
          <cell r="C114" t="str">
            <v>Phạm Thị Thu</v>
          </cell>
          <cell r="D114" t="str">
            <v>Hường</v>
          </cell>
          <cell r="E114">
            <v>35301</v>
          </cell>
          <cell r="F114" t="str">
            <v>Quảng Ngãi</v>
          </cell>
          <cell r="G114" t="str">
            <v>14C01.5</v>
          </cell>
          <cell r="H114" t="str">
            <v>H104</v>
          </cell>
          <cell r="I114">
            <v>17</v>
          </cell>
          <cell r="J114" t="str">
            <v>Mười bảy điểm</v>
          </cell>
        </row>
        <row r="115">
          <cell r="B115" t="str">
            <v>14CC010019</v>
          </cell>
          <cell r="C115" t="str">
            <v>Chế Quang</v>
          </cell>
          <cell r="D115" t="str">
            <v>Huy</v>
          </cell>
          <cell r="E115">
            <v>35105</v>
          </cell>
          <cell r="F115" t="str">
            <v>Thừa Thiên Huế</v>
          </cell>
          <cell r="G115" t="str">
            <v>14C01.1</v>
          </cell>
          <cell r="H115" t="str">
            <v>H105</v>
          </cell>
          <cell r="I115">
            <v>18</v>
          </cell>
          <cell r="J115" t="str">
            <v>Mười tám điểm</v>
          </cell>
        </row>
        <row r="116">
          <cell r="B116" t="str">
            <v>14CC040004</v>
          </cell>
          <cell r="C116" t="str">
            <v>Tiêu Thị Thu</v>
          </cell>
          <cell r="D116" t="str">
            <v>Huyên</v>
          </cell>
          <cell r="E116">
            <v>34865</v>
          </cell>
          <cell r="F116" t="str">
            <v>Quảng Ngãi</v>
          </cell>
          <cell r="G116" t="str">
            <v>14C04</v>
          </cell>
          <cell r="H116" t="str">
            <v>H106</v>
          </cell>
          <cell r="I116">
            <v>14</v>
          </cell>
          <cell r="J116" t="str">
            <v>Mười bốn điểm</v>
          </cell>
        </row>
        <row r="117">
          <cell r="B117" t="str">
            <v>14CC060013</v>
          </cell>
          <cell r="C117" t="str">
            <v>Võ Thị út</v>
          </cell>
          <cell r="D117" t="str">
            <v>Huyên</v>
          </cell>
          <cell r="E117">
            <v>35307</v>
          </cell>
          <cell r="F117" t="str">
            <v>Quảng Ngãi</v>
          </cell>
          <cell r="G117" t="str">
            <v>14C06.1</v>
          </cell>
          <cell r="H117" t="str">
            <v>H107</v>
          </cell>
          <cell r="I117">
            <v>13</v>
          </cell>
          <cell r="J117" t="str">
            <v>Mười ba điểm</v>
          </cell>
        </row>
        <row r="118">
          <cell r="B118" t="str">
            <v>14CC060066</v>
          </cell>
          <cell r="C118" t="str">
            <v>Tô Thị</v>
          </cell>
          <cell r="D118" t="str">
            <v>Huyền</v>
          </cell>
          <cell r="E118">
            <v>35036</v>
          </cell>
          <cell r="F118" t="str">
            <v>Nghệ An</v>
          </cell>
          <cell r="G118" t="str">
            <v>14C06.2</v>
          </cell>
          <cell r="H118" t="str">
            <v>H108</v>
          </cell>
          <cell r="I118">
            <v>19</v>
          </cell>
          <cell r="J118" t="str">
            <v>Mười chín điểm</v>
          </cell>
        </row>
        <row r="119">
          <cell r="B119" t="str">
            <v>14CC010220</v>
          </cell>
          <cell r="C119" t="str">
            <v>Lê Đào Hồng</v>
          </cell>
          <cell r="D119" t="str">
            <v>Kẩn</v>
          </cell>
          <cell r="E119">
            <v>35345</v>
          </cell>
          <cell r="F119" t="str">
            <v>Quảng Nam ĐN</v>
          </cell>
          <cell r="G119" t="str">
            <v>14C01.5</v>
          </cell>
          <cell r="H119" t="str">
            <v>H109</v>
          </cell>
          <cell r="I119">
            <v>18</v>
          </cell>
          <cell r="J119" t="str">
            <v>Mười tám điểm</v>
          </cell>
        </row>
        <row r="120">
          <cell r="B120" t="str">
            <v>14CC010120</v>
          </cell>
          <cell r="C120" t="str">
            <v>Ngô Thị Mộng</v>
          </cell>
          <cell r="D120" t="str">
            <v>Kha</v>
          </cell>
          <cell r="E120">
            <v>35146</v>
          </cell>
          <cell r="F120" t="str">
            <v>Bình Định</v>
          </cell>
          <cell r="G120" t="str">
            <v>14C01.3</v>
          </cell>
          <cell r="H120" t="str">
            <v>H110</v>
          </cell>
          <cell r="I120">
            <v>17</v>
          </cell>
          <cell r="J120" t="str">
            <v>Mười bảy điểm</v>
          </cell>
        </row>
        <row r="121">
          <cell r="B121" t="str">
            <v>14CC010165</v>
          </cell>
          <cell r="C121" t="str">
            <v>Nguyễn</v>
          </cell>
          <cell r="D121" t="str">
            <v>Khả</v>
          </cell>
          <cell r="E121">
            <v>35058</v>
          </cell>
          <cell r="F121" t="str">
            <v>Bình Định</v>
          </cell>
          <cell r="G121" t="str">
            <v>14C01.4</v>
          </cell>
          <cell r="H121" t="str">
            <v>H111</v>
          </cell>
          <cell r="I121">
            <v>12</v>
          </cell>
          <cell r="J121" t="str">
            <v>Mười hai điểm</v>
          </cell>
        </row>
        <row r="122">
          <cell r="B122" t="str">
            <v>14CC010166</v>
          </cell>
          <cell r="C122" t="str">
            <v>Lê Xuân</v>
          </cell>
          <cell r="D122" t="str">
            <v>Khải</v>
          </cell>
          <cell r="E122">
            <v>35310</v>
          </cell>
          <cell r="F122" t="str">
            <v>ĐăkLăk</v>
          </cell>
          <cell r="G122" t="str">
            <v>14C01.4</v>
          </cell>
          <cell r="H122" t="str">
            <v>H112</v>
          </cell>
          <cell r="I122">
            <v>16</v>
          </cell>
          <cell r="J122" t="str">
            <v>Mười sáu điểm</v>
          </cell>
        </row>
        <row r="123">
          <cell r="B123" t="str">
            <v>12C2030147</v>
          </cell>
          <cell r="C123" t="str">
            <v>Hoàng Duy</v>
          </cell>
          <cell r="D123" t="str">
            <v>Khánh</v>
          </cell>
          <cell r="E123">
            <v>34327</v>
          </cell>
          <cell r="F123" t="str">
            <v>Đà Nẵng</v>
          </cell>
          <cell r="G123" t="str">
            <v>12M3</v>
          </cell>
          <cell r="H123" t="str">
            <v>H113</v>
          </cell>
          <cell r="I123">
            <v>12</v>
          </cell>
          <cell r="J123" t="str">
            <v>Mười hai điểm</v>
          </cell>
        </row>
        <row r="124">
          <cell r="B124" t="str">
            <v>14CC100012</v>
          </cell>
          <cell r="C124" t="str">
            <v>Phạm Đình</v>
          </cell>
          <cell r="D124" t="str">
            <v>Khánh</v>
          </cell>
          <cell r="E124">
            <v>34944</v>
          </cell>
          <cell r="F124" t="str">
            <v>Đà Nẵng</v>
          </cell>
          <cell r="G124" t="str">
            <v>14C10</v>
          </cell>
          <cell r="H124" t="str">
            <v>H114</v>
          </cell>
          <cell r="I124">
            <v>4</v>
          </cell>
          <cell r="J124" t="str">
            <v>Bốn điểm</v>
          </cell>
        </row>
        <row r="125">
          <cell r="B125" t="str">
            <v>13CC060069</v>
          </cell>
          <cell r="C125" t="str">
            <v>Phan Quốc</v>
          </cell>
          <cell r="D125" t="str">
            <v>Khánh</v>
          </cell>
          <cell r="E125">
            <v>34209</v>
          </cell>
          <cell r="F125" t="str">
            <v>Kon Tum</v>
          </cell>
          <cell r="G125" t="str">
            <v>13C06.2</v>
          </cell>
          <cell r="H125" t="str">
            <v>H115</v>
          </cell>
          <cell r="I125">
            <v>4</v>
          </cell>
          <cell r="J125" t="str">
            <v>Bốn điểm</v>
          </cell>
        </row>
        <row r="126">
          <cell r="B126" t="str">
            <v>14CC010121</v>
          </cell>
          <cell r="C126" t="str">
            <v>Lê Thị Minh</v>
          </cell>
          <cell r="D126" t="str">
            <v>Khiêm</v>
          </cell>
          <cell r="E126">
            <v>35380</v>
          </cell>
          <cell r="F126" t="str">
            <v>Quảng Ngãi</v>
          </cell>
          <cell r="G126" t="str">
            <v>14C01.3</v>
          </cell>
          <cell r="H126" t="str">
            <v>H116</v>
          </cell>
          <cell r="I126">
            <v>15</v>
          </cell>
          <cell r="J126" t="str">
            <v>Mười lăm điểm</v>
          </cell>
        </row>
        <row r="127">
          <cell r="B127" t="str">
            <v>14CC060068</v>
          </cell>
          <cell r="C127" t="str">
            <v>Võ Ngọc</v>
          </cell>
          <cell r="D127" t="str">
            <v>Khiêm</v>
          </cell>
          <cell r="E127">
            <v>35353</v>
          </cell>
          <cell r="F127" t="str">
            <v>Phú Yên</v>
          </cell>
          <cell r="G127" t="str">
            <v>14C06.2</v>
          </cell>
          <cell r="H127" t="str">
            <v>H117</v>
          </cell>
          <cell r="I127">
            <v>0</v>
          </cell>
          <cell r="J127" t="str">
            <v>Không điểm</v>
          </cell>
        </row>
        <row r="128">
          <cell r="B128" t="str">
            <v>14CC100014</v>
          </cell>
          <cell r="C128" t="str">
            <v>Nguyễn Văn</v>
          </cell>
          <cell r="D128" t="str">
            <v>Kiên</v>
          </cell>
          <cell r="E128">
            <v>35140</v>
          </cell>
          <cell r="F128" t="str">
            <v>Quảng Nam ĐN</v>
          </cell>
          <cell r="G128" t="str">
            <v>14C10</v>
          </cell>
          <cell r="H128" t="str">
            <v>H118</v>
          </cell>
          <cell r="I128">
            <v>11</v>
          </cell>
          <cell r="J128" t="str">
            <v>Mười một điểm</v>
          </cell>
        </row>
        <row r="129">
          <cell r="B129" t="str">
            <v>14CC010021</v>
          </cell>
          <cell r="C129" t="str">
            <v>Lê Văn</v>
          </cell>
          <cell r="D129" t="str">
            <v>Kiều</v>
          </cell>
          <cell r="E129">
            <v>35310</v>
          </cell>
          <cell r="F129" t="str">
            <v>Quảng Ngãi</v>
          </cell>
          <cell r="G129" t="str">
            <v>14C01.1</v>
          </cell>
          <cell r="H129" t="str">
            <v>H119</v>
          </cell>
          <cell r="I129">
            <v>8</v>
          </cell>
          <cell r="J129" t="str">
            <v>Tám điểm</v>
          </cell>
        </row>
        <row r="130">
          <cell r="B130" t="str">
            <v>14CC010122</v>
          </cell>
          <cell r="C130" t="str">
            <v>Trần Thị Mỹ</v>
          </cell>
          <cell r="D130" t="str">
            <v>Kiều</v>
          </cell>
          <cell r="E130">
            <v>35217</v>
          </cell>
          <cell r="F130" t="str">
            <v>Quảng Nam</v>
          </cell>
          <cell r="G130" t="str">
            <v>14C01.3</v>
          </cell>
          <cell r="H130" t="str">
            <v>H120</v>
          </cell>
          <cell r="I130">
            <v>10</v>
          </cell>
          <cell r="J130" t="str">
            <v>Mười điểm</v>
          </cell>
        </row>
        <row r="131">
          <cell r="B131" t="str">
            <v>14CC010066</v>
          </cell>
          <cell r="C131" t="str">
            <v>Phạm Thị Như</v>
          </cell>
          <cell r="D131" t="str">
            <v>Lan</v>
          </cell>
          <cell r="E131">
            <v>35327</v>
          </cell>
          <cell r="F131" t="str">
            <v>Quảng Ngãi</v>
          </cell>
          <cell r="G131" t="str">
            <v>14C01.2</v>
          </cell>
          <cell r="H131" t="str">
            <v>H121</v>
          </cell>
          <cell r="I131">
            <v>14</v>
          </cell>
          <cell r="J131" t="str">
            <v>Mười bốn điểm</v>
          </cell>
        </row>
        <row r="132">
          <cell r="B132" t="str">
            <v>14CC010167</v>
          </cell>
          <cell r="C132" t="str">
            <v>Phan Thị Thanh</v>
          </cell>
          <cell r="D132" t="str">
            <v>Lan</v>
          </cell>
          <cell r="E132">
            <v>34770</v>
          </cell>
          <cell r="F132" t="str">
            <v>Quảng Trị</v>
          </cell>
          <cell r="G132" t="str">
            <v>14C01.4</v>
          </cell>
          <cell r="H132" t="str">
            <v>H122</v>
          </cell>
          <cell r="I132">
            <v>16</v>
          </cell>
          <cell r="J132" t="str">
            <v>Mười sáu điểm</v>
          </cell>
        </row>
        <row r="133">
          <cell r="B133" t="str">
            <v>14CC020008</v>
          </cell>
          <cell r="C133" t="str">
            <v>Hồ Thị</v>
          </cell>
          <cell r="D133" t="str">
            <v>Lanh</v>
          </cell>
          <cell r="E133">
            <v>35164</v>
          </cell>
          <cell r="F133" t="str">
            <v>Thừa Thiên Huế</v>
          </cell>
          <cell r="G133" t="str">
            <v>14C02</v>
          </cell>
          <cell r="H133" t="str">
            <v>H123</v>
          </cell>
          <cell r="I133">
            <v>10</v>
          </cell>
          <cell r="J133" t="str">
            <v>Mười điểm</v>
          </cell>
        </row>
        <row r="134">
          <cell r="B134" t="str">
            <v>14CC010168</v>
          </cell>
          <cell r="C134" t="str">
            <v>Nguyễn Thị</v>
          </cell>
          <cell r="D134" t="str">
            <v>Lanh</v>
          </cell>
          <cell r="E134">
            <v>34870</v>
          </cell>
          <cell r="F134" t="str">
            <v>ĐăkLăk</v>
          </cell>
          <cell r="G134" t="str">
            <v>14C01.4</v>
          </cell>
          <cell r="H134" t="str">
            <v>H124</v>
          </cell>
          <cell r="I134">
            <v>12</v>
          </cell>
          <cell r="J134" t="str">
            <v>Mười hai điểm</v>
          </cell>
        </row>
        <row r="135">
          <cell r="B135" t="str">
            <v>14CC010123</v>
          </cell>
          <cell r="C135" t="str">
            <v>Võ Thị</v>
          </cell>
          <cell r="D135" t="str">
            <v>Lanh</v>
          </cell>
          <cell r="E135">
            <v>34734</v>
          </cell>
          <cell r="F135" t="str">
            <v>Bình Định</v>
          </cell>
          <cell r="G135" t="str">
            <v>14C01.3</v>
          </cell>
          <cell r="H135" t="str">
            <v>H125</v>
          </cell>
          <cell r="I135">
            <v>14</v>
          </cell>
          <cell r="J135" t="str">
            <v>Mười bốn điểm</v>
          </cell>
        </row>
        <row r="136">
          <cell r="B136" t="str">
            <v>14CC100015</v>
          </cell>
          <cell r="C136" t="str">
            <v>Phan Văn</v>
          </cell>
          <cell r="D136" t="str">
            <v>Lành</v>
          </cell>
          <cell r="E136">
            <v>35338</v>
          </cell>
          <cell r="F136" t="str">
            <v>Gia Lai</v>
          </cell>
          <cell r="G136" t="str">
            <v>14C10</v>
          </cell>
          <cell r="H136" t="str">
            <v>H126</v>
          </cell>
          <cell r="I136">
            <v>8</v>
          </cell>
          <cell r="J136" t="str">
            <v>Tám điểm</v>
          </cell>
        </row>
        <row r="137">
          <cell r="B137" t="str">
            <v>14CC100016</v>
          </cell>
          <cell r="C137" t="str">
            <v>Phạm Thị Thu</v>
          </cell>
          <cell r="D137" t="str">
            <v>Lệ</v>
          </cell>
          <cell r="E137">
            <v>34919</v>
          </cell>
          <cell r="F137" t="str">
            <v>Quảng Ngãi</v>
          </cell>
          <cell r="G137" t="str">
            <v>14C10</v>
          </cell>
          <cell r="H137" t="str">
            <v>H127</v>
          </cell>
          <cell r="I137">
            <v>15</v>
          </cell>
          <cell r="J137" t="str">
            <v>Mười lăm điểm</v>
          </cell>
        </row>
        <row r="138">
          <cell r="B138" t="str">
            <v>14CC060014</v>
          </cell>
          <cell r="C138" t="str">
            <v>Tôn Nữ Ngọc</v>
          </cell>
          <cell r="D138" t="str">
            <v>Liên</v>
          </cell>
          <cell r="E138">
            <v>35220</v>
          </cell>
          <cell r="F138" t="str">
            <v>Đà Nẵng</v>
          </cell>
          <cell r="G138" t="str">
            <v>14C06.1</v>
          </cell>
          <cell r="H138" t="str">
            <v>H128</v>
          </cell>
          <cell r="I138">
            <v>16</v>
          </cell>
          <cell r="J138" t="str">
            <v>Mười sáu điểm</v>
          </cell>
        </row>
        <row r="139">
          <cell r="B139" t="str">
            <v>14CC010170</v>
          </cell>
          <cell r="C139" t="str">
            <v>Trần Thị Bích</v>
          </cell>
          <cell r="D139" t="str">
            <v>Liên</v>
          </cell>
          <cell r="E139">
            <v>35311</v>
          </cell>
          <cell r="F139" t="str">
            <v>Bình Định</v>
          </cell>
          <cell r="G139" t="str">
            <v>14C01.4</v>
          </cell>
          <cell r="H139" t="str">
            <v>H129</v>
          </cell>
          <cell r="I139">
            <v>15</v>
          </cell>
          <cell r="J139" t="str">
            <v>Mười lăm điểm</v>
          </cell>
        </row>
        <row r="140">
          <cell r="B140" t="str">
            <v>14CC100018</v>
          </cell>
          <cell r="C140" t="str">
            <v>Nguyễn Thị Thúy</v>
          </cell>
          <cell r="D140" t="str">
            <v>Liễu</v>
          </cell>
          <cell r="E140">
            <v>35180</v>
          </cell>
          <cell r="F140" t="str">
            <v>Quảng Ngãi</v>
          </cell>
          <cell r="G140" t="str">
            <v>14C10</v>
          </cell>
          <cell r="H140" t="str">
            <v>H130</v>
          </cell>
          <cell r="I140">
            <v>10</v>
          </cell>
          <cell r="J140" t="str">
            <v>Mười điểm</v>
          </cell>
        </row>
        <row r="141">
          <cell r="B141" t="str">
            <v>14CC100020</v>
          </cell>
          <cell r="C141" t="str">
            <v>Đinh Thị Mỹ</v>
          </cell>
          <cell r="D141" t="str">
            <v>Linh</v>
          </cell>
          <cell r="E141">
            <v>35379</v>
          </cell>
          <cell r="F141" t="str">
            <v>Gia Lai</v>
          </cell>
          <cell r="G141" t="str">
            <v>14C10</v>
          </cell>
          <cell r="H141" t="str">
            <v>H131</v>
          </cell>
          <cell r="I141">
            <v>0</v>
          </cell>
          <cell r="J141" t="str">
            <v>Không điểm</v>
          </cell>
        </row>
        <row r="142">
          <cell r="B142" t="str">
            <v>14CC010022</v>
          </cell>
          <cell r="C142" t="str">
            <v>Lê Thị ánh</v>
          </cell>
          <cell r="D142" t="str">
            <v>Linh</v>
          </cell>
          <cell r="E142">
            <v>35339</v>
          </cell>
          <cell r="F142" t="str">
            <v>Quảng Nam ĐN</v>
          </cell>
          <cell r="G142" t="str">
            <v>14C01.1</v>
          </cell>
          <cell r="H142" t="str">
            <v>H132</v>
          </cell>
          <cell r="I142">
            <v>12</v>
          </cell>
          <cell r="J142" t="str">
            <v>Mười hai điểm</v>
          </cell>
        </row>
        <row r="143">
          <cell r="B143" t="str">
            <v>14CC010067</v>
          </cell>
          <cell r="C143" t="str">
            <v>Nguyễn Thị</v>
          </cell>
          <cell r="D143" t="str">
            <v>Linh</v>
          </cell>
          <cell r="E143">
            <v>34792</v>
          </cell>
          <cell r="F143" t="str">
            <v>Quảng Ngãi</v>
          </cell>
          <cell r="G143" t="str">
            <v>14C01.2</v>
          </cell>
          <cell r="H143" t="str">
            <v>H133</v>
          </cell>
          <cell r="I143">
            <v>16</v>
          </cell>
          <cell r="J143" t="str">
            <v>Mười sáu điểm</v>
          </cell>
        </row>
        <row r="144">
          <cell r="B144" t="str">
            <v>14CC010171</v>
          </cell>
          <cell r="C144" t="str">
            <v>Nguyễn Thị Thùy</v>
          </cell>
          <cell r="D144" t="str">
            <v>Linh</v>
          </cell>
          <cell r="E144">
            <v>35341</v>
          </cell>
          <cell r="F144" t="str">
            <v>Quảng Bình</v>
          </cell>
          <cell r="G144" t="str">
            <v>14C01.4</v>
          </cell>
          <cell r="H144" t="str">
            <v>H134</v>
          </cell>
          <cell r="I144">
            <v>17</v>
          </cell>
          <cell r="J144" t="str">
            <v>Mười bảy điểm</v>
          </cell>
        </row>
        <row r="145">
          <cell r="B145" t="str">
            <v>14CC100019</v>
          </cell>
          <cell r="C145" t="str">
            <v>Tống Thị Mỹ</v>
          </cell>
          <cell r="D145" t="str">
            <v>Linh</v>
          </cell>
          <cell r="E145">
            <v>35256</v>
          </cell>
          <cell r="F145" t="str">
            <v>Quảng Ngãi</v>
          </cell>
          <cell r="G145" t="str">
            <v>14C10</v>
          </cell>
          <cell r="H145" t="str">
            <v>H135</v>
          </cell>
          <cell r="I145">
            <v>5</v>
          </cell>
          <cell r="J145" t="str">
            <v>Năm điểm</v>
          </cell>
        </row>
        <row r="146">
          <cell r="B146" t="str">
            <v>14CC010124</v>
          </cell>
          <cell r="C146" t="str">
            <v>Trần Thị</v>
          </cell>
          <cell r="D146" t="str">
            <v>Linh</v>
          </cell>
          <cell r="E146">
            <v>35009</v>
          </cell>
          <cell r="F146" t="str">
            <v>ĐăkLăk</v>
          </cell>
          <cell r="G146" t="str">
            <v>14C01.3</v>
          </cell>
          <cell r="H146" t="str">
            <v>H136</v>
          </cell>
          <cell r="I146">
            <v>8</v>
          </cell>
          <cell r="J146" t="str">
            <v>Tám điểm</v>
          </cell>
        </row>
        <row r="147">
          <cell r="B147" t="str">
            <v>14CC010221</v>
          </cell>
          <cell r="C147" t="str">
            <v>Trần Thị Mỹ</v>
          </cell>
          <cell r="D147" t="str">
            <v>Linh</v>
          </cell>
          <cell r="E147">
            <v>35258</v>
          </cell>
          <cell r="F147" t="str">
            <v>Quảng Trị</v>
          </cell>
          <cell r="G147" t="str">
            <v>14C01.5</v>
          </cell>
          <cell r="H147" t="str">
            <v>H137</v>
          </cell>
          <cell r="I147">
            <v>16</v>
          </cell>
          <cell r="J147" t="str">
            <v>Mười sáu điểm</v>
          </cell>
        </row>
        <row r="148">
          <cell r="B148" t="str">
            <v>14CC060015</v>
          </cell>
          <cell r="C148" t="str">
            <v>Trần Thị Ngọc</v>
          </cell>
          <cell r="D148" t="str">
            <v>Linh</v>
          </cell>
          <cell r="E148">
            <v>35111</v>
          </cell>
          <cell r="F148" t="str">
            <v>Quảng Trị</v>
          </cell>
          <cell r="G148" t="str">
            <v>14C06.1</v>
          </cell>
          <cell r="H148" t="str">
            <v>H138</v>
          </cell>
          <cell r="I148">
            <v>15</v>
          </cell>
          <cell r="J148" t="str">
            <v>Mười lăm điểm</v>
          </cell>
        </row>
        <row r="149">
          <cell r="B149" t="str">
            <v>14CC060016</v>
          </cell>
          <cell r="C149" t="str">
            <v>Nguyễn Thị</v>
          </cell>
          <cell r="D149" t="str">
            <v>Lộc</v>
          </cell>
          <cell r="E149">
            <v>35252</v>
          </cell>
          <cell r="F149" t="str">
            <v>Thừa Thiên Huế</v>
          </cell>
          <cell r="G149" t="str">
            <v>14C06.1</v>
          </cell>
          <cell r="H149" t="str">
            <v>H139</v>
          </cell>
          <cell r="I149">
            <v>14</v>
          </cell>
          <cell r="J149" t="str">
            <v>Mười bốn điểm</v>
          </cell>
        </row>
        <row r="150">
          <cell r="B150" t="str">
            <v>14CC010222</v>
          </cell>
          <cell r="C150" t="str">
            <v>Nguyễn Thanh</v>
          </cell>
          <cell r="D150" t="str">
            <v>Long</v>
          </cell>
          <cell r="E150">
            <v>35340</v>
          </cell>
          <cell r="F150" t="str">
            <v>Quảng Ngãi</v>
          </cell>
          <cell r="G150" t="str">
            <v>14C01.5</v>
          </cell>
          <cell r="H150" t="str">
            <v>H140</v>
          </cell>
          <cell r="I150">
            <v>8</v>
          </cell>
          <cell r="J150" t="str">
            <v>Tám điểm</v>
          </cell>
        </row>
        <row r="151">
          <cell r="B151" t="str">
            <v>14CC060017</v>
          </cell>
          <cell r="C151" t="str">
            <v>Trần Văn</v>
          </cell>
          <cell r="D151" t="str">
            <v>Long</v>
          </cell>
          <cell r="E151">
            <v>35118</v>
          </cell>
          <cell r="F151" t="str">
            <v>Bình Định</v>
          </cell>
          <cell r="G151" t="str">
            <v>14C06.1</v>
          </cell>
          <cell r="H151" t="str">
            <v>H141</v>
          </cell>
          <cell r="I151">
            <v>9</v>
          </cell>
          <cell r="J151" t="str">
            <v>Chín điểm</v>
          </cell>
        </row>
        <row r="152">
          <cell r="B152" t="str">
            <v>14CC010223</v>
          </cell>
          <cell r="C152" t="str">
            <v>Lý Trần Thị Ngọc</v>
          </cell>
          <cell r="D152" t="str">
            <v>Ly</v>
          </cell>
          <cell r="E152">
            <v>35330</v>
          </cell>
          <cell r="F152" t="str">
            <v>Quảng Ngãi</v>
          </cell>
          <cell r="G152" t="str">
            <v>14C01.5</v>
          </cell>
          <cell r="H152" t="str">
            <v>H142</v>
          </cell>
          <cell r="I152">
            <v>11</v>
          </cell>
          <cell r="J152" t="str">
            <v>Mười một điểm</v>
          </cell>
        </row>
        <row r="153">
          <cell r="B153" t="str">
            <v>14CC010068</v>
          </cell>
          <cell r="C153" t="str">
            <v>Trương Thị Như</v>
          </cell>
          <cell r="D153" t="str">
            <v>Ly</v>
          </cell>
          <cell r="E153">
            <v>35411</v>
          </cell>
          <cell r="F153" t="str">
            <v>Quảng Ngãi</v>
          </cell>
          <cell r="G153" t="str">
            <v>14C01.2</v>
          </cell>
          <cell r="H153" t="str">
            <v>H143</v>
          </cell>
          <cell r="I153">
            <v>4</v>
          </cell>
          <cell r="J153" t="str">
            <v>Bốn điểm</v>
          </cell>
        </row>
        <row r="154">
          <cell r="B154" t="str">
            <v>14CC010173</v>
          </cell>
          <cell r="C154" t="str">
            <v>Văn Thị Ly</v>
          </cell>
          <cell r="D154" t="str">
            <v>Ly</v>
          </cell>
          <cell r="E154">
            <v>35201</v>
          </cell>
          <cell r="F154" t="str">
            <v>Thừa Thiên Huế</v>
          </cell>
          <cell r="G154" t="str">
            <v>14C01.4</v>
          </cell>
          <cell r="H154" t="str">
            <v>H144</v>
          </cell>
          <cell r="I154">
            <v>11</v>
          </cell>
          <cell r="J154" t="str">
            <v>Mười một điểm</v>
          </cell>
        </row>
        <row r="155">
          <cell r="B155" t="str">
            <v>14CC010174</v>
          </cell>
          <cell r="C155" t="str">
            <v>Nguyễn Thị Thu</v>
          </cell>
          <cell r="D155" t="str">
            <v>Mai</v>
          </cell>
          <cell r="E155">
            <v>34897</v>
          </cell>
          <cell r="F155" t="str">
            <v>Quảng Nam ĐN</v>
          </cell>
          <cell r="G155" t="str">
            <v>14C01.4</v>
          </cell>
          <cell r="H155" t="str">
            <v>H145</v>
          </cell>
          <cell r="I155">
            <v>14</v>
          </cell>
          <cell r="J155" t="str">
            <v>Mười bốn điểm</v>
          </cell>
        </row>
        <row r="156">
          <cell r="B156" t="str">
            <v>14CC010224</v>
          </cell>
          <cell r="C156" t="str">
            <v>Huỳnh Thị Mỹ</v>
          </cell>
          <cell r="D156" t="str">
            <v>Mến</v>
          </cell>
          <cell r="E156">
            <v>35379</v>
          </cell>
          <cell r="F156" t="str">
            <v>Quảng Ngãi</v>
          </cell>
          <cell r="G156" t="str">
            <v>14C01.5</v>
          </cell>
          <cell r="H156" t="str">
            <v>H146</v>
          </cell>
          <cell r="I156">
            <v>14</v>
          </cell>
          <cell r="J156" t="str">
            <v>Mười bốn điểm</v>
          </cell>
        </row>
        <row r="157">
          <cell r="B157" t="str">
            <v>14CC060069</v>
          </cell>
          <cell r="C157" t="str">
            <v>Huỳnh Văn</v>
          </cell>
          <cell r="D157" t="str">
            <v>Minh</v>
          </cell>
          <cell r="E157">
            <v>34809</v>
          </cell>
          <cell r="F157" t="str">
            <v>Bình Định</v>
          </cell>
          <cell r="G157" t="str">
            <v>14C06.2</v>
          </cell>
          <cell r="H157" t="str">
            <v>H147</v>
          </cell>
          <cell r="I157">
            <v>7</v>
          </cell>
          <cell r="J157" t="str">
            <v>Bảy điểm</v>
          </cell>
        </row>
        <row r="158">
          <cell r="B158" t="str">
            <v>14CC010071</v>
          </cell>
          <cell r="C158" t="str">
            <v>Đoàn Bảo</v>
          </cell>
          <cell r="D158" t="str">
            <v>My</v>
          </cell>
          <cell r="E158">
            <v>35389</v>
          </cell>
          <cell r="F158" t="str">
            <v>Quảng Nam ĐN</v>
          </cell>
          <cell r="G158" t="str">
            <v>14C01.2</v>
          </cell>
          <cell r="H158" t="str">
            <v>H148</v>
          </cell>
          <cell r="I158">
            <v>18</v>
          </cell>
          <cell r="J158" t="str">
            <v>Mười tám điểm</v>
          </cell>
        </row>
        <row r="159">
          <cell r="B159" t="str">
            <v>14CC010072</v>
          </cell>
          <cell r="C159" t="str">
            <v>Nguyễn Thị</v>
          </cell>
          <cell r="D159" t="str">
            <v>My</v>
          </cell>
          <cell r="E159">
            <v>35101</v>
          </cell>
          <cell r="F159" t="str">
            <v>Quảng Ngãi</v>
          </cell>
          <cell r="G159" t="str">
            <v>14C01.2</v>
          </cell>
          <cell r="H159" t="str">
            <v>H149</v>
          </cell>
          <cell r="I159">
            <v>12</v>
          </cell>
          <cell r="J159" t="str">
            <v>Mười hai điểm</v>
          </cell>
        </row>
        <row r="160">
          <cell r="B160" t="str">
            <v>14CC060020</v>
          </cell>
          <cell r="C160" t="str">
            <v>Bùi Thị Ngọc</v>
          </cell>
          <cell r="D160" t="str">
            <v>Mỹ</v>
          </cell>
          <cell r="E160">
            <v>35071</v>
          </cell>
          <cell r="F160" t="str">
            <v>Đà Nẵng</v>
          </cell>
          <cell r="G160" t="str">
            <v>14C06.1</v>
          </cell>
          <cell r="H160" t="str">
            <v>H150</v>
          </cell>
          <cell r="I160">
            <v>14</v>
          </cell>
          <cell r="J160" t="str">
            <v>Mười bốn điểm</v>
          </cell>
        </row>
        <row r="161">
          <cell r="B161" t="str">
            <v>14CC060071</v>
          </cell>
          <cell r="C161" t="str">
            <v>Hoàng Thị Kim</v>
          </cell>
          <cell r="D161" t="str">
            <v>Mỹ</v>
          </cell>
          <cell r="E161">
            <v>35354</v>
          </cell>
          <cell r="F161" t="str">
            <v>Quảng Trị</v>
          </cell>
          <cell r="G161" t="str">
            <v>14C06.2</v>
          </cell>
          <cell r="H161" t="str">
            <v>H151</v>
          </cell>
          <cell r="I161">
            <v>16</v>
          </cell>
          <cell r="J161" t="str">
            <v>Mười sáu điểm</v>
          </cell>
        </row>
        <row r="162">
          <cell r="B162" t="str">
            <v>14CC060070</v>
          </cell>
          <cell r="C162" t="str">
            <v>Huỳnh Văn</v>
          </cell>
          <cell r="D162" t="str">
            <v>Mỹ</v>
          </cell>
          <cell r="E162">
            <v>34876</v>
          </cell>
          <cell r="F162" t="str">
            <v>Bình Định</v>
          </cell>
          <cell r="G162" t="str">
            <v>14C06.2</v>
          </cell>
          <cell r="H162" t="str">
            <v>H152</v>
          </cell>
          <cell r="I162">
            <v>12</v>
          </cell>
          <cell r="J162" t="str">
            <v>Mười hai điểm</v>
          </cell>
        </row>
        <row r="163">
          <cell r="B163" t="str">
            <v>14CC010128</v>
          </cell>
          <cell r="C163" t="str">
            <v>Bùi Hữu</v>
          </cell>
          <cell r="D163" t="str">
            <v>Nam</v>
          </cell>
          <cell r="E163">
            <v>34919</v>
          </cell>
          <cell r="F163" t="str">
            <v>Bình Định</v>
          </cell>
          <cell r="G163" t="str">
            <v>14C01.3</v>
          </cell>
          <cell r="H163" t="str">
            <v>H153</v>
          </cell>
          <cell r="I163">
            <v>12</v>
          </cell>
          <cell r="J163" t="str">
            <v>Mười hai điểm</v>
          </cell>
        </row>
        <row r="164">
          <cell r="B164" t="str">
            <v>14CC010129</v>
          </cell>
          <cell r="C164" t="str">
            <v>Mai Thị</v>
          </cell>
          <cell r="D164" t="str">
            <v>Nam</v>
          </cell>
          <cell r="E164">
            <v>34951</v>
          </cell>
          <cell r="F164" t="str">
            <v>Quảng Ngãi</v>
          </cell>
          <cell r="G164" t="str">
            <v>14C01.3</v>
          </cell>
          <cell r="H164" t="str">
            <v>H154</v>
          </cell>
          <cell r="I164">
            <v>12</v>
          </cell>
          <cell r="J164" t="str">
            <v>Mười hai điểm</v>
          </cell>
        </row>
        <row r="165">
          <cell r="B165" t="str">
            <v>14CC010175</v>
          </cell>
          <cell r="C165" t="str">
            <v>Phạm Thị Phương</v>
          </cell>
          <cell r="D165" t="str">
            <v>Nam</v>
          </cell>
          <cell r="E165">
            <v>35112</v>
          </cell>
          <cell r="F165" t="str">
            <v>Quảng Ngãi</v>
          </cell>
          <cell r="G165" t="str">
            <v>14C01.4</v>
          </cell>
          <cell r="H165" t="str">
            <v>H155</v>
          </cell>
          <cell r="I165">
            <v>10</v>
          </cell>
          <cell r="J165" t="str">
            <v>Mười điểm</v>
          </cell>
        </row>
        <row r="166">
          <cell r="B166" t="str">
            <v>14CC010026</v>
          </cell>
          <cell r="C166" t="str">
            <v>Huỳnh Thị Thùy</v>
          </cell>
          <cell r="D166" t="str">
            <v>Nga</v>
          </cell>
          <cell r="E166">
            <v>35294</v>
          </cell>
          <cell r="F166" t="str">
            <v>Quảng Ngãi</v>
          </cell>
          <cell r="G166" t="str">
            <v>14C01.1</v>
          </cell>
          <cell r="H166" t="str">
            <v>H156</v>
          </cell>
          <cell r="I166">
            <v>16</v>
          </cell>
          <cell r="J166" t="str">
            <v>Mười sáu điểm</v>
          </cell>
        </row>
        <row r="167">
          <cell r="B167" t="str">
            <v>14CC100023</v>
          </cell>
          <cell r="C167" t="str">
            <v>Nguyễn Thị Thúy</v>
          </cell>
          <cell r="D167" t="str">
            <v>Nga</v>
          </cell>
          <cell r="E167">
            <v>35218</v>
          </cell>
          <cell r="F167" t="str">
            <v>Gia Lai</v>
          </cell>
          <cell r="G167" t="str">
            <v>14C10</v>
          </cell>
          <cell r="H167" t="str">
            <v>H157</v>
          </cell>
          <cell r="I167">
            <v>14</v>
          </cell>
          <cell r="J167" t="str">
            <v>Mười bốn điểm</v>
          </cell>
        </row>
        <row r="168">
          <cell r="B168" t="str">
            <v>14CC010027</v>
          </cell>
          <cell r="C168" t="str">
            <v>Lê Thị</v>
          </cell>
          <cell r="D168" t="str">
            <v>Ngân</v>
          </cell>
          <cell r="E168">
            <v>35409</v>
          </cell>
          <cell r="F168" t="str">
            <v>Hà Tĩnh</v>
          </cell>
          <cell r="G168" t="str">
            <v>14C01.1</v>
          </cell>
          <cell r="H168" t="str">
            <v>H158</v>
          </cell>
          <cell r="I168">
            <v>14</v>
          </cell>
          <cell r="J168" t="str">
            <v>Mười bốn điểm</v>
          </cell>
        </row>
        <row r="169">
          <cell r="B169" t="str">
            <v>14CC060021</v>
          </cell>
          <cell r="C169" t="str">
            <v>Lê Thị</v>
          </cell>
          <cell r="D169" t="str">
            <v>Ngân</v>
          </cell>
          <cell r="E169">
            <v>35348</v>
          </cell>
          <cell r="F169" t="str">
            <v>Bình Định</v>
          </cell>
          <cell r="G169" t="str">
            <v>14C06.1</v>
          </cell>
          <cell r="H169" t="str">
            <v>H159</v>
          </cell>
          <cell r="I169">
            <v>8</v>
          </cell>
          <cell r="J169" t="str">
            <v>Tám điểm</v>
          </cell>
        </row>
        <row r="170">
          <cell r="B170" t="str">
            <v>14CC010177</v>
          </cell>
          <cell r="C170" t="str">
            <v>Nguyễn Thị Kim</v>
          </cell>
          <cell r="D170" t="str">
            <v>Ngân</v>
          </cell>
          <cell r="E170">
            <v>35299</v>
          </cell>
          <cell r="F170" t="str">
            <v>Quảng Trị</v>
          </cell>
          <cell r="G170" t="str">
            <v>14C01.4</v>
          </cell>
          <cell r="H170" t="str">
            <v>H160</v>
          </cell>
          <cell r="I170">
            <v>10</v>
          </cell>
          <cell r="J170" t="str">
            <v>Mười điểm</v>
          </cell>
        </row>
        <row r="171">
          <cell r="B171" t="str">
            <v>14CC010074</v>
          </cell>
          <cell r="C171" t="str">
            <v>Nguyễn Trần Thị</v>
          </cell>
          <cell r="D171" t="str">
            <v>Ngân</v>
          </cell>
          <cell r="E171">
            <v>35265</v>
          </cell>
          <cell r="F171" t="str">
            <v>Quảng Nam ĐN</v>
          </cell>
          <cell r="G171" t="str">
            <v>14C01.2</v>
          </cell>
          <cell r="H171" t="str">
            <v>H161</v>
          </cell>
          <cell r="I171">
            <v>14</v>
          </cell>
          <cell r="J171" t="str">
            <v>Mười bốn điểm</v>
          </cell>
        </row>
        <row r="172">
          <cell r="B172" t="str">
            <v>14CC010130</v>
          </cell>
          <cell r="C172" t="str">
            <v>Trần Thị Thu</v>
          </cell>
          <cell r="D172" t="str">
            <v>Ngọc</v>
          </cell>
          <cell r="E172">
            <v>34615</v>
          </cell>
          <cell r="F172" t="str">
            <v>Quảng Ngãi</v>
          </cell>
          <cell r="G172" t="str">
            <v>14C01.3</v>
          </cell>
          <cell r="H172" t="str">
            <v>H162</v>
          </cell>
          <cell r="I172">
            <v>14</v>
          </cell>
          <cell r="J172" t="str">
            <v>Mười bốn điểm</v>
          </cell>
        </row>
        <row r="173">
          <cell r="B173" t="str">
            <v>12C2030030</v>
          </cell>
          <cell r="C173" t="str">
            <v>Huỳnh Thị Thảo</v>
          </cell>
          <cell r="D173" t="str">
            <v>Nguyên</v>
          </cell>
          <cell r="E173">
            <v>34507</v>
          </cell>
          <cell r="F173" t="str">
            <v>Quảng Nam ĐN</v>
          </cell>
          <cell r="G173" t="str">
            <v>12M1</v>
          </cell>
          <cell r="H173" t="str">
            <v>H163</v>
          </cell>
          <cell r="I173">
            <v>14</v>
          </cell>
          <cell r="J173" t="str">
            <v>Mười bốn điểm</v>
          </cell>
        </row>
        <row r="174">
          <cell r="B174" t="str">
            <v>14CC060022</v>
          </cell>
          <cell r="C174" t="str">
            <v>Nguyễn Thị Thu</v>
          </cell>
          <cell r="D174" t="str">
            <v>Nguyên</v>
          </cell>
          <cell r="E174">
            <v>35328</v>
          </cell>
          <cell r="F174" t="str">
            <v>Đồng Nai</v>
          </cell>
          <cell r="G174" t="str">
            <v>14C06.1</v>
          </cell>
          <cell r="H174" t="str">
            <v>H164</v>
          </cell>
          <cell r="I174">
            <v>10</v>
          </cell>
          <cell r="J174" t="str">
            <v>Mười điểm</v>
          </cell>
        </row>
        <row r="175">
          <cell r="B175" t="str">
            <v>13CC040032</v>
          </cell>
          <cell r="C175" t="str">
            <v>Trần Công</v>
          </cell>
          <cell r="D175" t="str">
            <v>Nguyên</v>
          </cell>
          <cell r="E175">
            <v>34732</v>
          </cell>
          <cell r="F175" t="str">
            <v>Quảng Nam</v>
          </cell>
          <cell r="G175" t="str">
            <v>13C04</v>
          </cell>
          <cell r="H175" t="str">
            <v>H165</v>
          </cell>
          <cell r="I175">
            <v>12</v>
          </cell>
          <cell r="J175" t="str">
            <v>Mười hai điểm</v>
          </cell>
        </row>
        <row r="176">
          <cell r="B176" t="str">
            <v>14CC010228</v>
          </cell>
          <cell r="C176" t="str">
            <v>Nguyễn Thị Hồng</v>
          </cell>
          <cell r="D176" t="str">
            <v>Nhạn</v>
          </cell>
          <cell r="E176">
            <v>35231</v>
          </cell>
          <cell r="F176" t="str">
            <v>Quảng Trị</v>
          </cell>
          <cell r="G176" t="str">
            <v>14C01.5</v>
          </cell>
          <cell r="H176" t="str">
            <v>H166</v>
          </cell>
          <cell r="I176">
            <v>16</v>
          </cell>
          <cell r="J176" t="str">
            <v>Mười sáu điểm</v>
          </cell>
        </row>
        <row r="177">
          <cell r="B177" t="str">
            <v>14CC040007</v>
          </cell>
          <cell r="C177" t="str">
            <v>Lê Đặng</v>
          </cell>
          <cell r="D177" t="str">
            <v>Nhật</v>
          </cell>
          <cell r="E177">
            <v>35247</v>
          </cell>
          <cell r="F177" t="str">
            <v>Bình Định</v>
          </cell>
          <cell r="G177" t="str">
            <v>14C04</v>
          </cell>
          <cell r="H177" t="str">
            <v>H167</v>
          </cell>
          <cell r="I177">
            <v>9</v>
          </cell>
          <cell r="J177" t="str">
            <v>Chín điểm</v>
          </cell>
        </row>
        <row r="178">
          <cell r="B178" t="str">
            <v>14CC060023</v>
          </cell>
          <cell r="C178" t="str">
            <v>Nguyễn Duy</v>
          </cell>
          <cell r="D178" t="str">
            <v>Nhật</v>
          </cell>
          <cell r="E178">
            <v>35197</v>
          </cell>
          <cell r="F178" t="str">
            <v>Quảng Ngãi</v>
          </cell>
          <cell r="G178" t="str">
            <v>14C06.1</v>
          </cell>
          <cell r="H178" t="str">
            <v>H168</v>
          </cell>
          <cell r="I178">
            <v>13</v>
          </cell>
          <cell r="J178" t="str">
            <v>Mười ba điểm</v>
          </cell>
        </row>
        <row r="179">
          <cell r="B179" t="str">
            <v>14CC060072</v>
          </cell>
          <cell r="C179" t="str">
            <v>Dương Hồng Hoa</v>
          </cell>
          <cell r="D179" t="str">
            <v>Nhi</v>
          </cell>
          <cell r="E179">
            <v>35170</v>
          </cell>
          <cell r="F179" t="str">
            <v>Ninh Thuận</v>
          </cell>
          <cell r="G179" t="str">
            <v>14C06.2</v>
          </cell>
          <cell r="H179" t="str">
            <v>H169</v>
          </cell>
          <cell r="I179">
            <v>12</v>
          </cell>
          <cell r="J179" t="str">
            <v>Mười hai điểm</v>
          </cell>
        </row>
        <row r="180">
          <cell r="B180" t="str">
            <v>14CC010028</v>
          </cell>
          <cell r="C180" t="str">
            <v>Nguyễn Thị Cẩm</v>
          </cell>
          <cell r="D180" t="str">
            <v>Nhi</v>
          </cell>
          <cell r="E180">
            <v>35346</v>
          </cell>
          <cell r="F180" t="str">
            <v>Bình Định</v>
          </cell>
          <cell r="G180" t="str">
            <v>14C01.1</v>
          </cell>
          <cell r="H180" t="str">
            <v>H170</v>
          </cell>
          <cell r="I180">
            <v>14</v>
          </cell>
          <cell r="J180" t="str">
            <v>Mười bốn điểm</v>
          </cell>
        </row>
        <row r="181">
          <cell r="B181" t="str">
            <v>14CC010075</v>
          </cell>
          <cell r="C181" t="str">
            <v>Nguyễn Thị Phúc</v>
          </cell>
          <cell r="D181" t="str">
            <v>Nhi</v>
          </cell>
          <cell r="E181">
            <v>35390</v>
          </cell>
          <cell r="F181" t="str">
            <v>Quảng Nam</v>
          </cell>
          <cell r="G181" t="str">
            <v>14C01.2</v>
          </cell>
          <cell r="H181" t="str">
            <v>H171</v>
          </cell>
          <cell r="I181">
            <v>16</v>
          </cell>
          <cell r="J181" t="str">
            <v>Mười sáu điểm</v>
          </cell>
        </row>
        <row r="182">
          <cell r="B182" t="str">
            <v>14CC100025</v>
          </cell>
          <cell r="C182" t="str">
            <v>Phan Thị ái</v>
          </cell>
          <cell r="D182" t="str">
            <v>Nhi</v>
          </cell>
          <cell r="E182">
            <v>35177</v>
          </cell>
          <cell r="F182" t="str">
            <v>Quảng Trị</v>
          </cell>
          <cell r="G182" t="str">
            <v>14C10</v>
          </cell>
          <cell r="H182" t="str">
            <v>H172</v>
          </cell>
          <cell r="I182">
            <v>10</v>
          </cell>
          <cell r="J182" t="str">
            <v>Mười điểm</v>
          </cell>
        </row>
        <row r="183">
          <cell r="B183" t="str">
            <v>14CC010134</v>
          </cell>
          <cell r="C183" t="str">
            <v>Phan Thị Yến</v>
          </cell>
          <cell r="D183" t="str">
            <v>Nhi</v>
          </cell>
          <cell r="E183">
            <v>35249</v>
          </cell>
          <cell r="F183" t="str">
            <v>Đà Nẵng</v>
          </cell>
          <cell r="G183" t="str">
            <v>14C01.3</v>
          </cell>
          <cell r="H183" t="str">
            <v>H173</v>
          </cell>
          <cell r="I183">
            <v>12</v>
          </cell>
          <cell r="J183" t="str">
            <v>Mười hai điểm</v>
          </cell>
        </row>
        <row r="184">
          <cell r="B184" t="str">
            <v>14CC100026</v>
          </cell>
          <cell r="C184" t="str">
            <v>Trần Thị Yến</v>
          </cell>
          <cell r="D184" t="str">
            <v>Nhi</v>
          </cell>
          <cell r="E184">
            <v>35236</v>
          </cell>
          <cell r="F184" t="str">
            <v>Đà Nẵng</v>
          </cell>
          <cell r="G184" t="str">
            <v>14C10</v>
          </cell>
          <cell r="H184" t="str">
            <v>H174</v>
          </cell>
          <cell r="I184">
            <v>13</v>
          </cell>
          <cell r="J184" t="str">
            <v>Mười ba điểm</v>
          </cell>
        </row>
        <row r="185">
          <cell r="B185" t="str">
            <v>14CC010135</v>
          </cell>
          <cell r="C185" t="str">
            <v>Huỳnh Thị Mỹ</v>
          </cell>
          <cell r="D185" t="str">
            <v>Nhiều</v>
          </cell>
          <cell r="E185">
            <v>35141</v>
          </cell>
          <cell r="F185" t="str">
            <v>Quảng Ngãi</v>
          </cell>
          <cell r="G185" t="str">
            <v>14C01.3</v>
          </cell>
          <cell r="H185" t="str">
            <v>H175</v>
          </cell>
          <cell r="I185">
            <v>13</v>
          </cell>
          <cell r="J185" t="str">
            <v>Mười ba điểm</v>
          </cell>
        </row>
        <row r="186">
          <cell r="B186" t="str">
            <v>14CC010029</v>
          </cell>
          <cell r="C186" t="str">
            <v>Đỗ Thị Hồng</v>
          </cell>
          <cell r="D186" t="str">
            <v>Nhung</v>
          </cell>
          <cell r="E186">
            <v>35336</v>
          </cell>
          <cell r="F186" t="str">
            <v>Quảng Trị</v>
          </cell>
          <cell r="G186" t="str">
            <v>14C01.1</v>
          </cell>
          <cell r="H186" t="str">
            <v>H176</v>
          </cell>
          <cell r="I186">
            <v>17</v>
          </cell>
          <cell r="J186" t="str">
            <v>Mười bảy điểm</v>
          </cell>
        </row>
        <row r="187">
          <cell r="B187" t="str">
            <v>14CC090005</v>
          </cell>
          <cell r="C187" t="str">
            <v>Lê Thị</v>
          </cell>
          <cell r="D187" t="str">
            <v>Nhung</v>
          </cell>
          <cell r="E187">
            <v>35281</v>
          </cell>
          <cell r="F187" t="str">
            <v>Gia Lai</v>
          </cell>
          <cell r="G187" t="str">
            <v>14C09</v>
          </cell>
          <cell r="H187" t="str">
            <v>H177</v>
          </cell>
          <cell r="I187">
            <v>13</v>
          </cell>
          <cell r="J187" t="str">
            <v>Mười ba điểm</v>
          </cell>
        </row>
        <row r="188">
          <cell r="B188" t="str">
            <v>14CC010076</v>
          </cell>
          <cell r="C188" t="str">
            <v>Nguyễn Thị</v>
          </cell>
          <cell r="D188" t="str">
            <v>Nhung</v>
          </cell>
          <cell r="E188">
            <v>35329</v>
          </cell>
          <cell r="F188" t="str">
            <v>Kon Tum</v>
          </cell>
          <cell r="G188" t="str">
            <v>14C01.2</v>
          </cell>
          <cell r="H188" t="str">
            <v>H178</v>
          </cell>
          <cell r="I188">
            <v>15</v>
          </cell>
          <cell r="J188" t="str">
            <v>Mười lăm điểm</v>
          </cell>
        </row>
        <row r="189">
          <cell r="B189" t="str">
            <v>14CC010229</v>
          </cell>
          <cell r="C189" t="str">
            <v>Nguyễn Thị</v>
          </cell>
          <cell r="D189" t="str">
            <v>Nhung</v>
          </cell>
          <cell r="E189">
            <v>35369</v>
          </cell>
          <cell r="F189" t="str">
            <v>Quảng Trị</v>
          </cell>
          <cell r="G189" t="str">
            <v>14C01.5</v>
          </cell>
          <cell r="H189" t="str">
            <v>H179</v>
          </cell>
          <cell r="I189">
            <v>14</v>
          </cell>
          <cell r="J189" t="str">
            <v>Mười bốn điểm</v>
          </cell>
        </row>
        <row r="190">
          <cell r="B190" t="str">
            <v>14CC060025</v>
          </cell>
          <cell r="C190" t="str">
            <v>Nguyễn Thị</v>
          </cell>
          <cell r="D190" t="str">
            <v>Nhung</v>
          </cell>
          <cell r="E190">
            <v>35427</v>
          </cell>
          <cell r="F190" t="str">
            <v>Quảng Trị</v>
          </cell>
          <cell r="G190" t="str">
            <v>14C06.1</v>
          </cell>
          <cell r="H190" t="str">
            <v>H180</v>
          </cell>
          <cell r="I190">
            <v>13</v>
          </cell>
          <cell r="J190" t="str">
            <v>Mười ba điểm</v>
          </cell>
        </row>
        <row r="191">
          <cell r="B191" t="str">
            <v>14CC090006</v>
          </cell>
          <cell r="C191" t="str">
            <v>Nguyễn Thị Cẩm</v>
          </cell>
          <cell r="D191" t="str">
            <v>Nhung</v>
          </cell>
          <cell r="E191">
            <v>35368</v>
          </cell>
          <cell r="F191" t="str">
            <v>Quảng Trị</v>
          </cell>
          <cell r="G191" t="str">
            <v>14C09</v>
          </cell>
          <cell r="H191" t="str">
            <v>H181</v>
          </cell>
          <cell r="I191">
            <v>10</v>
          </cell>
          <cell r="J191" t="str">
            <v>Mười điểm</v>
          </cell>
        </row>
        <row r="192">
          <cell r="B192" t="str">
            <v>14CC060074</v>
          </cell>
          <cell r="C192" t="str">
            <v>Võ Thị Hồng</v>
          </cell>
          <cell r="D192" t="str">
            <v>Nhung</v>
          </cell>
          <cell r="E192">
            <v>35333</v>
          </cell>
          <cell r="F192" t="str">
            <v>Đà Nẵng</v>
          </cell>
          <cell r="G192" t="str">
            <v>14C06.2</v>
          </cell>
          <cell r="H192" t="str">
            <v>H182</v>
          </cell>
          <cell r="I192">
            <v>11</v>
          </cell>
          <cell r="J192" t="str">
            <v>Mười một điểm</v>
          </cell>
        </row>
        <row r="193">
          <cell r="B193" t="str">
            <v>14CC020013</v>
          </cell>
          <cell r="C193" t="str">
            <v>Võ Thị Quỳnh</v>
          </cell>
          <cell r="D193" t="str">
            <v>Nhung</v>
          </cell>
          <cell r="E193">
            <v>35287</v>
          </cell>
          <cell r="F193" t="str">
            <v>Gia Lai</v>
          </cell>
          <cell r="G193" t="str">
            <v>14C02</v>
          </cell>
          <cell r="H193" t="str">
            <v>H183</v>
          </cell>
          <cell r="I193">
            <v>14</v>
          </cell>
          <cell r="J193" t="str">
            <v>Mười bốn điểm</v>
          </cell>
        </row>
        <row r="194">
          <cell r="B194" t="str">
            <v>14CC060075</v>
          </cell>
          <cell r="C194" t="str">
            <v>Nguyễn Thị</v>
          </cell>
          <cell r="D194" t="str">
            <v>Nhứt</v>
          </cell>
          <cell r="E194">
            <v>35204</v>
          </cell>
          <cell r="F194" t="str">
            <v>Quảng Nam ĐN</v>
          </cell>
          <cell r="G194" t="str">
            <v>14C06.2</v>
          </cell>
          <cell r="H194" t="str">
            <v>H184</v>
          </cell>
          <cell r="I194">
            <v>16</v>
          </cell>
          <cell r="J194" t="str">
            <v>Mười sáu điểm</v>
          </cell>
        </row>
        <row r="195">
          <cell r="B195" t="str">
            <v>14CC090007</v>
          </cell>
          <cell r="C195" t="str">
            <v>Đặng Thị</v>
          </cell>
          <cell r="D195" t="str">
            <v>Nữ</v>
          </cell>
          <cell r="E195">
            <v>35404</v>
          </cell>
          <cell r="F195" t="str">
            <v>Quảng Ngãi</v>
          </cell>
          <cell r="G195" t="str">
            <v>14C09</v>
          </cell>
          <cell r="H195" t="str">
            <v>H185</v>
          </cell>
          <cell r="I195">
            <v>10</v>
          </cell>
          <cell r="J195" t="str">
            <v>Mười điểm</v>
          </cell>
        </row>
        <row r="196">
          <cell r="B196" t="str">
            <v>14CC010077</v>
          </cell>
          <cell r="C196" t="str">
            <v>Huỳnh Thị</v>
          </cell>
          <cell r="D196" t="str">
            <v>Nữ</v>
          </cell>
          <cell r="E196">
            <v>35272</v>
          </cell>
          <cell r="F196" t="str">
            <v>Đà Nẵng</v>
          </cell>
          <cell r="G196" t="str">
            <v>14C01.2</v>
          </cell>
          <cell r="H196" t="str">
            <v>H186</v>
          </cell>
          <cell r="I196">
            <v>12</v>
          </cell>
          <cell r="J196" t="str">
            <v>Mười hai điểm</v>
          </cell>
        </row>
        <row r="197">
          <cell r="B197" t="str">
            <v>14CC010136</v>
          </cell>
          <cell r="C197" t="str">
            <v>Nguyễn Thị</v>
          </cell>
          <cell r="D197" t="str">
            <v>Oanh</v>
          </cell>
          <cell r="E197">
            <v>35242</v>
          </cell>
          <cell r="F197" t="str">
            <v>Quảng Ngãi</v>
          </cell>
          <cell r="G197" t="str">
            <v>14C01.3</v>
          </cell>
          <cell r="H197" t="str">
            <v>H187</v>
          </cell>
          <cell r="I197">
            <v>15</v>
          </cell>
          <cell r="J197" t="str">
            <v>Mười lăm điểm</v>
          </cell>
        </row>
        <row r="198">
          <cell r="B198" t="str">
            <v>14CC060076</v>
          </cell>
          <cell r="C198" t="str">
            <v>Nguyễn Thị Kiêm</v>
          </cell>
          <cell r="D198" t="str">
            <v>Oanh</v>
          </cell>
          <cell r="E198">
            <v>35339</v>
          </cell>
          <cell r="F198" t="str">
            <v>Quảng Nam</v>
          </cell>
          <cell r="G198" t="str">
            <v>14C06.2</v>
          </cell>
          <cell r="H198" t="str">
            <v>H188</v>
          </cell>
          <cell r="I198">
            <v>15</v>
          </cell>
          <cell r="J198" t="str">
            <v>Mười lăm điểm</v>
          </cell>
        </row>
        <row r="199">
          <cell r="B199" t="str">
            <v>14CC010230</v>
          </cell>
          <cell r="C199" t="str">
            <v>Nguyễn Thị Kiều</v>
          </cell>
          <cell r="D199" t="str">
            <v>Oanh</v>
          </cell>
          <cell r="E199">
            <v>34770</v>
          </cell>
          <cell r="F199" t="str">
            <v>Bình Định</v>
          </cell>
          <cell r="G199" t="str">
            <v>14C01.5</v>
          </cell>
          <cell r="H199" t="str">
            <v>H189</v>
          </cell>
          <cell r="I199">
            <v>13</v>
          </cell>
          <cell r="J199" t="str">
            <v>Mười ba điểm</v>
          </cell>
        </row>
        <row r="200">
          <cell r="B200" t="str">
            <v>14CC060026</v>
          </cell>
          <cell r="C200" t="str">
            <v>Nguyễn Thị Tú</v>
          </cell>
          <cell r="D200" t="str">
            <v>Oanh</v>
          </cell>
          <cell r="E200">
            <v>35067</v>
          </cell>
          <cell r="F200" t="str">
            <v>Kon Tum</v>
          </cell>
          <cell r="G200" t="str">
            <v>14C06.1</v>
          </cell>
          <cell r="H200" t="str">
            <v>H190</v>
          </cell>
          <cell r="I200">
            <v>10</v>
          </cell>
          <cell r="J200" t="str">
            <v>Mười điểm</v>
          </cell>
        </row>
        <row r="201">
          <cell r="B201" t="str">
            <v>14CC010031</v>
          </cell>
          <cell r="C201" t="str">
            <v>Lê Thị Thanh</v>
          </cell>
          <cell r="D201" t="str">
            <v>Phiên</v>
          </cell>
          <cell r="E201">
            <v>35197</v>
          </cell>
          <cell r="F201" t="str">
            <v>Gia Lai</v>
          </cell>
          <cell r="G201" t="str">
            <v>14C01.1</v>
          </cell>
          <cell r="H201" t="str">
            <v>H191</v>
          </cell>
          <cell r="I201">
            <v>11</v>
          </cell>
          <cell r="J201" t="str">
            <v>Mười một điểm</v>
          </cell>
        </row>
        <row r="202">
          <cell r="B202" t="str">
            <v>14CC060027</v>
          </cell>
          <cell r="C202" t="str">
            <v>Nguyễn Thị Kiều</v>
          </cell>
          <cell r="D202" t="str">
            <v>Phố</v>
          </cell>
          <cell r="E202">
            <v>35120</v>
          </cell>
          <cell r="F202" t="str">
            <v>Bình Định</v>
          </cell>
          <cell r="G202" t="str">
            <v>14C06.1</v>
          </cell>
          <cell r="H202" t="str">
            <v>H192</v>
          </cell>
          <cell r="I202">
            <v>8</v>
          </cell>
          <cell r="J202" t="str">
            <v>Tám điểm</v>
          </cell>
        </row>
        <row r="203">
          <cell r="B203" t="str">
            <v>14CC100027</v>
          </cell>
          <cell r="C203" t="str">
            <v>Nguyễn Đức</v>
          </cell>
          <cell r="D203" t="str">
            <v>Phong</v>
          </cell>
          <cell r="E203">
            <v>35183</v>
          </cell>
          <cell r="F203" t="str">
            <v>Bình Định</v>
          </cell>
          <cell r="G203" t="str">
            <v>14C10</v>
          </cell>
          <cell r="H203" t="str">
            <v>H193</v>
          </cell>
          <cell r="I203">
            <v>12</v>
          </cell>
          <cell r="J203" t="str">
            <v>Mười hai điểm</v>
          </cell>
        </row>
        <row r="204">
          <cell r="B204" t="str">
            <v>14CC010078</v>
          </cell>
          <cell r="C204" t="str">
            <v>Lê Duy</v>
          </cell>
          <cell r="D204" t="str">
            <v>Phú</v>
          </cell>
          <cell r="E204">
            <v>35164</v>
          </cell>
          <cell r="F204" t="str">
            <v>Quảng Nam ĐN</v>
          </cell>
          <cell r="G204" t="str">
            <v>14C01.2</v>
          </cell>
          <cell r="H204" t="str">
            <v>H194</v>
          </cell>
          <cell r="I204">
            <v>15</v>
          </cell>
          <cell r="J204" t="str">
            <v>Mười lăm điểm</v>
          </cell>
        </row>
        <row r="205">
          <cell r="B205" t="str">
            <v>14CC060028</v>
          </cell>
          <cell r="C205" t="str">
            <v>Bùi Phụ</v>
          </cell>
          <cell r="D205" t="str">
            <v>Phúc</v>
          </cell>
          <cell r="E205">
            <v>34990</v>
          </cell>
          <cell r="F205" t="str">
            <v>Quảng Ngãi</v>
          </cell>
          <cell r="G205" t="str">
            <v>14C06.1</v>
          </cell>
          <cell r="H205" t="str">
            <v>H195</v>
          </cell>
          <cell r="I205">
            <v>17</v>
          </cell>
          <cell r="J205" t="str">
            <v>Mười bảy điểm</v>
          </cell>
        </row>
        <row r="206">
          <cell r="B206" t="str">
            <v>14CC010079</v>
          </cell>
          <cell r="C206" t="str">
            <v>Nguyễn Thị Hồng</v>
          </cell>
          <cell r="D206" t="str">
            <v>Phúc</v>
          </cell>
          <cell r="E206">
            <v>35165</v>
          </cell>
          <cell r="F206" t="str">
            <v>Quảng Ngãi</v>
          </cell>
          <cell r="G206" t="str">
            <v>14C01.2</v>
          </cell>
          <cell r="H206" t="str">
            <v>H196</v>
          </cell>
          <cell r="I206">
            <v>14</v>
          </cell>
          <cell r="J206" t="str">
            <v>Mười bốn điểm</v>
          </cell>
        </row>
        <row r="207">
          <cell r="B207" t="str">
            <v>14CC100028</v>
          </cell>
          <cell r="C207" t="str">
            <v>Nguyễn Trường</v>
          </cell>
          <cell r="D207" t="str">
            <v>Phúc</v>
          </cell>
          <cell r="E207">
            <v>35247</v>
          </cell>
          <cell r="F207" t="str">
            <v>Quảng Nam</v>
          </cell>
          <cell r="G207" t="str">
            <v>14C10</v>
          </cell>
          <cell r="H207" t="str">
            <v>H197</v>
          </cell>
          <cell r="I207">
            <v>14</v>
          </cell>
          <cell r="J207" t="str">
            <v>Mười bốn điểm</v>
          </cell>
        </row>
        <row r="208">
          <cell r="B208" t="str">
            <v>14CC100029</v>
          </cell>
          <cell r="C208" t="str">
            <v>Võ Trường</v>
          </cell>
          <cell r="D208" t="str">
            <v>Phúc</v>
          </cell>
          <cell r="E208">
            <v>35353</v>
          </cell>
          <cell r="F208" t="str">
            <v>Quảng Nam</v>
          </cell>
          <cell r="G208" t="str">
            <v>14C10</v>
          </cell>
          <cell r="H208" t="str">
            <v>H198</v>
          </cell>
          <cell r="I208">
            <v>0</v>
          </cell>
          <cell r="J208" t="str">
            <v>Không điểm</v>
          </cell>
        </row>
        <row r="209">
          <cell r="B209" t="str">
            <v>14CC010183</v>
          </cell>
          <cell r="C209" t="str">
            <v>Nguyễn Thị Bích</v>
          </cell>
          <cell r="D209" t="str">
            <v>Phụng</v>
          </cell>
          <cell r="E209">
            <v>35184</v>
          </cell>
          <cell r="F209" t="str">
            <v>Quảng Ngãi</v>
          </cell>
          <cell r="G209" t="str">
            <v>14C01.4</v>
          </cell>
          <cell r="H209" t="str">
            <v>H199</v>
          </cell>
          <cell r="I209">
            <v>16</v>
          </cell>
          <cell r="J209" t="str">
            <v>Mười sáu điểm</v>
          </cell>
        </row>
        <row r="210">
          <cell r="B210" t="str">
            <v>14CC010231</v>
          </cell>
          <cell r="C210" t="str">
            <v>La Thị Thanh</v>
          </cell>
          <cell r="D210" t="str">
            <v>Phương</v>
          </cell>
          <cell r="E210">
            <v>34754</v>
          </cell>
          <cell r="F210" t="str">
            <v>ĐăkLăk</v>
          </cell>
          <cell r="G210" t="str">
            <v>14C01.5</v>
          </cell>
          <cell r="H210" t="str">
            <v>H200</v>
          </cell>
          <cell r="I210">
            <v>17</v>
          </cell>
          <cell r="J210" t="str">
            <v>Mười bảy điểm</v>
          </cell>
        </row>
        <row r="211">
          <cell r="B211" t="str">
            <v>14CC020014</v>
          </cell>
          <cell r="C211" t="str">
            <v>Ngô Minh</v>
          </cell>
          <cell r="D211" t="str">
            <v>Phương</v>
          </cell>
          <cell r="E211">
            <v>35223</v>
          </cell>
          <cell r="F211" t="str">
            <v>Đà Nẵng</v>
          </cell>
          <cell r="G211" t="str">
            <v>14C02</v>
          </cell>
          <cell r="H211" t="str">
            <v>H201</v>
          </cell>
          <cell r="I211">
            <v>0</v>
          </cell>
          <cell r="J211" t="str">
            <v>Không điểm</v>
          </cell>
        </row>
        <row r="212">
          <cell r="B212" t="str">
            <v>14CC060078</v>
          </cell>
          <cell r="C212" t="str">
            <v>Trần Thị Thảo</v>
          </cell>
          <cell r="D212" t="str">
            <v>Phương</v>
          </cell>
          <cell r="E212">
            <v>35323</v>
          </cell>
          <cell r="F212" t="str">
            <v>Bình Định</v>
          </cell>
          <cell r="G212" t="str">
            <v>14C06.2</v>
          </cell>
          <cell r="H212" t="str">
            <v>H202</v>
          </cell>
          <cell r="I212">
            <v>12</v>
          </cell>
          <cell r="J212" t="str">
            <v>Mười hai điểm</v>
          </cell>
        </row>
        <row r="213">
          <cell r="B213" t="str">
            <v>14CC060079</v>
          </cell>
          <cell r="C213" t="str">
            <v>Đặng Thị Hồng</v>
          </cell>
          <cell r="D213" t="str">
            <v>Phượng</v>
          </cell>
          <cell r="E213">
            <v>35236</v>
          </cell>
          <cell r="F213" t="str">
            <v>Đà Nẵng</v>
          </cell>
          <cell r="G213" t="str">
            <v>14C06.2</v>
          </cell>
          <cell r="H213" t="str">
            <v>H203</v>
          </cell>
          <cell r="I213">
            <v>17</v>
          </cell>
          <cell r="J213" t="str">
            <v>Mười bảy điểm</v>
          </cell>
        </row>
        <row r="214">
          <cell r="B214" t="str">
            <v>14CC010080</v>
          </cell>
          <cell r="C214" t="str">
            <v>Huỳnh Thị Bích</v>
          </cell>
          <cell r="D214" t="str">
            <v>Phượng</v>
          </cell>
          <cell r="E214">
            <v>35427</v>
          </cell>
          <cell r="F214" t="str">
            <v>Phú Yên</v>
          </cell>
          <cell r="G214" t="str">
            <v>14C01.2</v>
          </cell>
          <cell r="H214" t="str">
            <v>H204</v>
          </cell>
          <cell r="I214">
            <v>13</v>
          </cell>
          <cell r="J214" t="str">
            <v>Mười ba điểm</v>
          </cell>
        </row>
        <row r="215">
          <cell r="B215" t="str">
            <v>14CC090008</v>
          </cell>
          <cell r="C215" t="str">
            <v>Nguyễn Thị</v>
          </cell>
          <cell r="D215" t="str">
            <v>Phượng</v>
          </cell>
          <cell r="E215">
            <v>35107</v>
          </cell>
          <cell r="F215" t="str">
            <v>Quảng Ngãi</v>
          </cell>
          <cell r="G215" t="str">
            <v>14C09</v>
          </cell>
          <cell r="H215" t="str">
            <v>H205</v>
          </cell>
          <cell r="I215">
            <v>18</v>
          </cell>
          <cell r="J215" t="str">
            <v>Mười tám điểm</v>
          </cell>
        </row>
        <row r="216">
          <cell r="B216" t="str">
            <v>14CC010233</v>
          </cell>
          <cell r="C216" t="str">
            <v>Đặng Mậu</v>
          </cell>
          <cell r="D216" t="str">
            <v>Quang</v>
          </cell>
          <cell r="E216">
            <v>34870</v>
          </cell>
          <cell r="F216" t="str">
            <v>Bình Định</v>
          </cell>
          <cell r="G216" t="str">
            <v>14C01.5</v>
          </cell>
          <cell r="H216" t="str">
            <v>H206</v>
          </cell>
          <cell r="I216">
            <v>11</v>
          </cell>
          <cell r="J216" t="str">
            <v>Mười một điểm</v>
          </cell>
        </row>
        <row r="217">
          <cell r="B217" t="str">
            <v>14CC010184</v>
          </cell>
          <cell r="C217" t="str">
            <v>Huỳnh Thị Kiều</v>
          </cell>
          <cell r="D217" t="str">
            <v>Quang</v>
          </cell>
          <cell r="E217">
            <v>35275</v>
          </cell>
          <cell r="F217" t="str">
            <v>Bình Định</v>
          </cell>
          <cell r="G217" t="str">
            <v>14C01.4</v>
          </cell>
          <cell r="H217" t="str">
            <v>H207</v>
          </cell>
          <cell r="I217">
            <v>12</v>
          </cell>
          <cell r="J217" t="str">
            <v>Mười hai điểm</v>
          </cell>
        </row>
        <row r="218">
          <cell r="B218" t="str">
            <v>14CC060080</v>
          </cell>
          <cell r="C218" t="str">
            <v>Nguyễn Văn</v>
          </cell>
          <cell r="D218" t="str">
            <v>Quí</v>
          </cell>
          <cell r="E218">
            <v>35248</v>
          </cell>
          <cell r="F218" t="str">
            <v>Quảng Nam ĐN</v>
          </cell>
          <cell r="G218" t="str">
            <v>14C06.2</v>
          </cell>
          <cell r="H218" t="str">
            <v>H208</v>
          </cell>
          <cell r="I218">
            <v>13</v>
          </cell>
          <cell r="J218" t="str">
            <v>Mười ba điểm</v>
          </cell>
        </row>
        <row r="219">
          <cell r="B219" t="str">
            <v>14CC010138</v>
          </cell>
          <cell r="C219" t="str">
            <v>Tần Xuân</v>
          </cell>
          <cell r="D219" t="str">
            <v>Quốc</v>
          </cell>
          <cell r="E219">
            <v>35398</v>
          </cell>
          <cell r="F219" t="str">
            <v>Bình Định</v>
          </cell>
          <cell r="G219" t="str">
            <v>14C01.3</v>
          </cell>
          <cell r="H219" t="str">
            <v>H209</v>
          </cell>
          <cell r="I219">
            <v>10</v>
          </cell>
          <cell r="J219" t="str">
            <v>Mười điểm</v>
          </cell>
        </row>
        <row r="220">
          <cell r="B220" t="str">
            <v>14CC060081</v>
          </cell>
          <cell r="C220" t="str">
            <v>Trịnh Thị Bích</v>
          </cell>
          <cell r="D220" t="str">
            <v>Quy</v>
          </cell>
          <cell r="E220">
            <v>35175</v>
          </cell>
          <cell r="F220" t="str">
            <v>Bình Định</v>
          </cell>
          <cell r="G220" t="str">
            <v>14C06.2</v>
          </cell>
          <cell r="H220" t="str">
            <v>H210</v>
          </cell>
          <cell r="I220">
            <v>14</v>
          </cell>
          <cell r="J220" t="str">
            <v>Mười bốn điểm</v>
          </cell>
        </row>
        <row r="221">
          <cell r="B221" t="str">
            <v>14CC060082</v>
          </cell>
          <cell r="C221" t="str">
            <v>Lê Thị Nhật</v>
          </cell>
          <cell r="D221" t="str">
            <v>Quyên</v>
          </cell>
          <cell r="E221">
            <v>34816</v>
          </cell>
          <cell r="F221" t="str">
            <v>Quảng Trị</v>
          </cell>
          <cell r="G221" t="str">
            <v>14C06.2</v>
          </cell>
          <cell r="H221" t="str">
            <v>H211</v>
          </cell>
          <cell r="I221">
            <v>7</v>
          </cell>
          <cell r="J221" t="str">
            <v>Bảy điểm</v>
          </cell>
        </row>
        <row r="222">
          <cell r="B222" t="str">
            <v>14CC060032</v>
          </cell>
          <cell r="C222" t="str">
            <v>Ngô Thị Như</v>
          </cell>
          <cell r="D222" t="str">
            <v>Quỳnh</v>
          </cell>
          <cell r="E222">
            <v>35329</v>
          </cell>
          <cell r="F222" t="str">
            <v>Đà Nẵng</v>
          </cell>
          <cell r="G222" t="str">
            <v>14C06.1</v>
          </cell>
          <cell r="H222" t="str">
            <v>H212</v>
          </cell>
          <cell r="I222">
            <v>16</v>
          </cell>
          <cell r="J222" t="str">
            <v>Mười sáu điểm</v>
          </cell>
        </row>
        <row r="223">
          <cell r="B223" t="str">
            <v>14CC060083</v>
          </cell>
          <cell r="C223" t="str">
            <v>Nguyễn Thúy</v>
          </cell>
          <cell r="D223" t="str">
            <v>Quỳnh</v>
          </cell>
          <cell r="E223">
            <v>35383</v>
          </cell>
          <cell r="F223" t="str">
            <v>Quảng Bình</v>
          </cell>
          <cell r="G223" t="str">
            <v>14C06.2</v>
          </cell>
          <cell r="H223" t="str">
            <v>H213</v>
          </cell>
          <cell r="I223">
            <v>10</v>
          </cell>
          <cell r="J223" t="str">
            <v>Mười điểm</v>
          </cell>
        </row>
        <row r="224">
          <cell r="B224" t="str">
            <v>14CC060033</v>
          </cell>
          <cell r="C224" t="str">
            <v>Nguyễn Xuân</v>
          </cell>
          <cell r="D224" t="str">
            <v>Sanh</v>
          </cell>
          <cell r="E224">
            <v>35370</v>
          </cell>
          <cell r="F224" t="str">
            <v>Quảng Nam ĐN</v>
          </cell>
          <cell r="G224" t="str">
            <v>14C06.1</v>
          </cell>
          <cell r="H224" t="str">
            <v>H214</v>
          </cell>
          <cell r="I224">
            <v>9</v>
          </cell>
          <cell r="J224" t="str">
            <v>Chín điểm</v>
          </cell>
        </row>
        <row r="225">
          <cell r="B225" t="str">
            <v>14CC010081</v>
          </cell>
          <cell r="C225" t="str">
            <v>Trương Thị</v>
          </cell>
          <cell r="D225" t="str">
            <v>Sáu</v>
          </cell>
          <cell r="E225">
            <v>34992</v>
          </cell>
          <cell r="F225" t="str">
            <v>Quảng Trị</v>
          </cell>
          <cell r="G225" t="str">
            <v>14C01.2</v>
          </cell>
          <cell r="H225" t="str">
            <v>H215</v>
          </cell>
          <cell r="I225">
            <v>14</v>
          </cell>
          <cell r="J225" t="str">
            <v>Mười bốn điểm</v>
          </cell>
        </row>
        <row r="226">
          <cell r="B226" t="str">
            <v>14CC060034</v>
          </cell>
          <cell r="C226" t="str">
            <v>Đặng Thị Hương</v>
          </cell>
          <cell r="D226" t="str">
            <v>Sen</v>
          </cell>
          <cell r="E226">
            <v>35318</v>
          </cell>
          <cell r="F226" t="str">
            <v>Đak Lăk</v>
          </cell>
          <cell r="G226" t="str">
            <v>14C06.1</v>
          </cell>
          <cell r="H226" t="str">
            <v>H216</v>
          </cell>
          <cell r="I226">
            <v>19</v>
          </cell>
          <cell r="J226" t="str">
            <v>Mười chín điểm</v>
          </cell>
        </row>
        <row r="227">
          <cell r="B227" t="str">
            <v>14CC010234</v>
          </cell>
          <cell r="C227" t="str">
            <v>Võ Đăng</v>
          </cell>
          <cell r="D227" t="str">
            <v>Sơn</v>
          </cell>
          <cell r="E227">
            <v>33892</v>
          </cell>
          <cell r="F227" t="str">
            <v>Đà Nẵng</v>
          </cell>
          <cell r="G227" t="str">
            <v>14C01.5</v>
          </cell>
          <cell r="H227" t="str">
            <v>H217</v>
          </cell>
          <cell r="I227">
            <v>12</v>
          </cell>
          <cell r="J227" t="str">
            <v>Mười hai điểm</v>
          </cell>
        </row>
        <row r="228">
          <cell r="B228" t="str">
            <v>14CC090009</v>
          </cell>
          <cell r="C228" t="str">
            <v>Hồ Thị Kim</v>
          </cell>
          <cell r="D228" t="str">
            <v>Sương</v>
          </cell>
          <cell r="E228">
            <v>35400</v>
          </cell>
          <cell r="F228" t="str">
            <v>Bình Định</v>
          </cell>
          <cell r="G228" t="str">
            <v>14C09</v>
          </cell>
          <cell r="H228" t="str">
            <v>H218</v>
          </cell>
          <cell r="I228">
            <v>16</v>
          </cell>
          <cell r="J228" t="str">
            <v>Mười sáu điểm</v>
          </cell>
        </row>
        <row r="229">
          <cell r="B229" t="str">
            <v>14CC010235</v>
          </cell>
          <cell r="C229" t="str">
            <v>Đỗ Hồng</v>
          </cell>
          <cell r="D229" t="str">
            <v>Tâm</v>
          </cell>
          <cell r="E229">
            <v>35129</v>
          </cell>
          <cell r="F229" t="str">
            <v>Quảng Nam</v>
          </cell>
          <cell r="G229" t="str">
            <v>14C01.5</v>
          </cell>
          <cell r="H229" t="str">
            <v>H219</v>
          </cell>
          <cell r="I229">
            <v>14</v>
          </cell>
          <cell r="J229" t="str">
            <v>Mười bốn điểm</v>
          </cell>
        </row>
        <row r="230">
          <cell r="B230" t="str">
            <v>14CC100030</v>
          </cell>
          <cell r="C230" t="str">
            <v>Khổng Minh</v>
          </cell>
          <cell r="D230" t="str">
            <v>Tâm</v>
          </cell>
          <cell r="E230">
            <v>35344</v>
          </cell>
          <cell r="F230" t="str">
            <v>Bình Định</v>
          </cell>
          <cell r="G230" t="str">
            <v>14C10</v>
          </cell>
          <cell r="H230" t="str">
            <v>H220</v>
          </cell>
          <cell r="I230">
            <v>11</v>
          </cell>
          <cell r="J230" t="str">
            <v>Mười một điểm</v>
          </cell>
        </row>
        <row r="231">
          <cell r="B231" t="str">
            <v>14CC020015</v>
          </cell>
          <cell r="C231" t="str">
            <v>Lê Thị Minh</v>
          </cell>
          <cell r="D231" t="str">
            <v>Tâm</v>
          </cell>
          <cell r="E231">
            <v>34721</v>
          </cell>
          <cell r="F231" t="str">
            <v>Đà Nẵng</v>
          </cell>
          <cell r="G231" t="str">
            <v>14C02</v>
          </cell>
          <cell r="H231" t="str">
            <v>H221</v>
          </cell>
          <cell r="I231">
            <v>19</v>
          </cell>
          <cell r="J231" t="str">
            <v>Mười chín điểm</v>
          </cell>
        </row>
        <row r="232">
          <cell r="B232" t="str">
            <v>14CC010237</v>
          </cell>
          <cell r="C232" t="str">
            <v>Nguyễn Thị</v>
          </cell>
          <cell r="D232" t="str">
            <v>Tâm</v>
          </cell>
          <cell r="E232">
            <v>35158</v>
          </cell>
          <cell r="F232" t="str">
            <v>Quảng Bình</v>
          </cell>
          <cell r="G232" t="str">
            <v>14C01.5</v>
          </cell>
          <cell r="H232" t="str">
            <v>H222</v>
          </cell>
          <cell r="I232">
            <v>14</v>
          </cell>
          <cell r="J232" t="str">
            <v>Mười bốn điểm</v>
          </cell>
        </row>
        <row r="233">
          <cell r="B233" t="str">
            <v>14CC010186</v>
          </cell>
          <cell r="C233" t="str">
            <v>Phan Thị</v>
          </cell>
          <cell r="D233" t="str">
            <v>Tâm</v>
          </cell>
          <cell r="E233">
            <v>35348</v>
          </cell>
          <cell r="F233" t="str">
            <v>Nghệ An</v>
          </cell>
          <cell r="G233" t="str">
            <v>14C01.4</v>
          </cell>
          <cell r="H233" t="str">
            <v>H223</v>
          </cell>
          <cell r="I233">
            <v>13</v>
          </cell>
          <cell r="J233" t="str">
            <v>Mười ba điểm</v>
          </cell>
        </row>
        <row r="234">
          <cell r="B234" t="str">
            <v>14CC010238</v>
          </cell>
          <cell r="C234" t="str">
            <v>Trần Thị Thanh</v>
          </cell>
          <cell r="D234" t="str">
            <v>Tâm</v>
          </cell>
          <cell r="E234">
            <v>35326</v>
          </cell>
          <cell r="F234" t="str">
            <v>Bình Định</v>
          </cell>
          <cell r="G234" t="str">
            <v>14C01.5</v>
          </cell>
          <cell r="H234" t="str">
            <v>H224</v>
          </cell>
          <cell r="I234">
            <v>15</v>
          </cell>
          <cell r="J234" t="str">
            <v>Mười lăm điểm</v>
          </cell>
        </row>
        <row r="235">
          <cell r="B235" t="str">
            <v>14CC010236</v>
          </cell>
          <cell r="C235" t="str">
            <v>Võ Thị Minh</v>
          </cell>
          <cell r="D235" t="str">
            <v>Tâm</v>
          </cell>
          <cell r="E235">
            <v>35429</v>
          </cell>
          <cell r="F235" t="str">
            <v>Quảng Ngãi</v>
          </cell>
          <cell r="G235" t="str">
            <v>14C01.5</v>
          </cell>
          <cell r="H235" t="str">
            <v>H225</v>
          </cell>
          <cell r="I235">
            <v>14</v>
          </cell>
          <cell r="J235" t="str">
            <v>Mười bốn điểm</v>
          </cell>
        </row>
        <row r="236">
          <cell r="B236" t="str">
            <v>14CC010140</v>
          </cell>
          <cell r="C236" t="str">
            <v>Nguyễn Đinh</v>
          </cell>
          <cell r="D236" t="str">
            <v>Tần</v>
          </cell>
          <cell r="E236">
            <v>34592</v>
          </cell>
          <cell r="F236" t="str">
            <v>Bình Định</v>
          </cell>
          <cell r="G236" t="str">
            <v>14C01.3</v>
          </cell>
          <cell r="H236" t="str">
            <v>H226</v>
          </cell>
          <cell r="I236">
            <v>13</v>
          </cell>
          <cell r="J236" t="str">
            <v>Mười ba điểm</v>
          </cell>
        </row>
        <row r="237">
          <cell r="B237" t="str">
            <v>14CC100031</v>
          </cell>
          <cell r="C237" t="str">
            <v>Nguyễn Vương</v>
          </cell>
          <cell r="D237" t="str">
            <v>Thạch</v>
          </cell>
          <cell r="E237">
            <v>35294</v>
          </cell>
          <cell r="F237" t="str">
            <v>Kon Tum</v>
          </cell>
          <cell r="G237" t="str">
            <v>14C10</v>
          </cell>
          <cell r="H237" t="str">
            <v>H227</v>
          </cell>
          <cell r="I237">
            <v>10</v>
          </cell>
          <cell r="J237" t="str">
            <v>Mười điểm</v>
          </cell>
        </row>
        <row r="238">
          <cell r="B238" t="str">
            <v>14CC010033</v>
          </cell>
          <cell r="C238" t="str">
            <v>Trần Quang</v>
          </cell>
          <cell r="D238" t="str">
            <v>Thắng</v>
          </cell>
          <cell r="E238">
            <v>35223</v>
          </cell>
          <cell r="F238" t="str">
            <v>Bình Định</v>
          </cell>
          <cell r="G238" t="str">
            <v>14C01.1</v>
          </cell>
          <cell r="H238" t="str">
            <v>H228</v>
          </cell>
          <cell r="I238">
            <v>0</v>
          </cell>
          <cell r="J238" t="str">
            <v>Không điểm</v>
          </cell>
        </row>
        <row r="239">
          <cell r="B239" t="str">
            <v>14CC060036</v>
          </cell>
          <cell r="C239" t="str">
            <v>Trần Thị Thủy</v>
          </cell>
          <cell r="D239" t="str">
            <v>Thanh</v>
          </cell>
          <cell r="E239">
            <v>35142</v>
          </cell>
          <cell r="F239" t="str">
            <v>Quảng Nam ĐN</v>
          </cell>
          <cell r="G239" t="str">
            <v>14C06.1</v>
          </cell>
          <cell r="H239" t="str">
            <v>H229</v>
          </cell>
          <cell r="I239">
            <v>18</v>
          </cell>
          <cell r="J239" t="str">
            <v>Mười tám điểm</v>
          </cell>
        </row>
        <row r="240">
          <cell r="B240" t="str">
            <v>15CC030074</v>
          </cell>
          <cell r="C240" t="str">
            <v xml:space="preserve">Đỗ Như </v>
          </cell>
          <cell r="D240" t="str">
            <v>Thành</v>
          </cell>
          <cell r="E240" t="str">
            <v>27/01/92</v>
          </cell>
          <cell r="F240" t="str">
            <v>Đà Nẵng</v>
          </cell>
          <cell r="G240" t="str">
            <v>15C03</v>
          </cell>
          <cell r="H240" t="str">
            <v>H230</v>
          </cell>
          <cell r="I240">
            <v>10</v>
          </cell>
          <cell r="J240" t="str">
            <v>Mười điểm</v>
          </cell>
        </row>
        <row r="241">
          <cell r="B241" t="str">
            <v>14CC100032</v>
          </cell>
          <cell r="C241" t="str">
            <v>Nguyễn Lê Trung</v>
          </cell>
          <cell r="D241" t="str">
            <v>Thành</v>
          </cell>
          <cell r="E241">
            <v>35230</v>
          </cell>
          <cell r="F241" t="str">
            <v>Đăk Nông</v>
          </cell>
          <cell r="G241" t="str">
            <v>14C10</v>
          </cell>
          <cell r="H241" t="str">
            <v>H231</v>
          </cell>
          <cell r="I241">
            <v>14</v>
          </cell>
          <cell r="J241" t="str">
            <v>Mười bốn điểm</v>
          </cell>
        </row>
        <row r="242">
          <cell r="B242" t="str">
            <v>14CC060084</v>
          </cell>
          <cell r="C242" t="str">
            <v>Trương Văn</v>
          </cell>
          <cell r="D242" t="str">
            <v>Thành</v>
          </cell>
          <cell r="E242">
            <v>34952</v>
          </cell>
          <cell r="F242" t="str">
            <v>Bình Định</v>
          </cell>
          <cell r="G242" t="str">
            <v>14C06.2</v>
          </cell>
          <cell r="H242" t="str">
            <v>H232</v>
          </cell>
          <cell r="I242">
            <v>14</v>
          </cell>
          <cell r="J242" t="str">
            <v>Mười bốn điểm</v>
          </cell>
        </row>
        <row r="243">
          <cell r="B243" t="str">
            <v>14CC010239</v>
          </cell>
          <cell r="C243" t="str">
            <v>Mai Văn</v>
          </cell>
          <cell r="D243" t="str">
            <v>Thao</v>
          </cell>
          <cell r="E243">
            <v>35409</v>
          </cell>
          <cell r="F243" t="str">
            <v>Quảng Trị</v>
          </cell>
          <cell r="G243" t="str">
            <v>14C01.5</v>
          </cell>
          <cell r="H243" t="str">
            <v>H233</v>
          </cell>
          <cell r="I243">
            <v>17</v>
          </cell>
          <cell r="J243" t="str">
            <v>Mười bảy điểm</v>
          </cell>
        </row>
        <row r="244">
          <cell r="B244" t="str">
            <v>14CC060037</v>
          </cell>
          <cell r="C244" t="str">
            <v>Bùi Thị Thu</v>
          </cell>
          <cell r="D244" t="str">
            <v>Thảo</v>
          </cell>
          <cell r="E244">
            <v>35197</v>
          </cell>
          <cell r="F244" t="str">
            <v>Kon Tum</v>
          </cell>
          <cell r="G244" t="str">
            <v>14C06.1</v>
          </cell>
          <cell r="H244" t="str">
            <v>H234</v>
          </cell>
          <cell r="I244">
            <v>17</v>
          </cell>
          <cell r="J244" t="str">
            <v>Mười bảy điểm</v>
          </cell>
        </row>
        <row r="245">
          <cell r="B245" t="str">
            <v>14CC100034</v>
          </cell>
          <cell r="C245" t="str">
            <v>Đỗ Thị Kim</v>
          </cell>
          <cell r="D245" t="str">
            <v>Thảo</v>
          </cell>
          <cell r="E245">
            <v>35280</v>
          </cell>
          <cell r="F245" t="str">
            <v>Kon Tum</v>
          </cell>
          <cell r="G245" t="str">
            <v>14C10</v>
          </cell>
          <cell r="H245" t="str">
            <v>H235</v>
          </cell>
          <cell r="I245">
            <v>13</v>
          </cell>
          <cell r="J245" t="str">
            <v>Mười ba điểm</v>
          </cell>
        </row>
        <row r="246">
          <cell r="B246" t="str">
            <v>14CC100033</v>
          </cell>
          <cell r="C246" t="str">
            <v>Đoàn Văn</v>
          </cell>
          <cell r="D246" t="str">
            <v>Thảo</v>
          </cell>
          <cell r="E246">
            <v>35099</v>
          </cell>
          <cell r="F246" t="str">
            <v>Quảng Nam ĐN</v>
          </cell>
          <cell r="G246" t="str">
            <v>14C10</v>
          </cell>
          <cell r="H246" t="str">
            <v>H236</v>
          </cell>
          <cell r="I246">
            <v>12</v>
          </cell>
          <cell r="J246" t="str">
            <v>Mười hai điểm</v>
          </cell>
        </row>
        <row r="247">
          <cell r="B247" t="str">
            <v>13CC010045</v>
          </cell>
          <cell r="C247" t="str">
            <v>Lê Quốc</v>
          </cell>
          <cell r="D247" t="str">
            <v>Thảo</v>
          </cell>
          <cell r="E247">
            <v>34648</v>
          </cell>
          <cell r="F247" t="str">
            <v>Đà Nẵng</v>
          </cell>
          <cell r="G247" t="str">
            <v>13C01.1</v>
          </cell>
          <cell r="H247" t="str">
            <v>H237</v>
          </cell>
          <cell r="I247">
            <v>0</v>
          </cell>
          <cell r="J247" t="str">
            <v>Không điểm</v>
          </cell>
        </row>
        <row r="248">
          <cell r="B248" t="str">
            <v>14CC060085</v>
          </cell>
          <cell r="C248" t="str">
            <v>Lê Thị Phương</v>
          </cell>
          <cell r="D248" t="str">
            <v>Thảo</v>
          </cell>
          <cell r="E248">
            <v>34736</v>
          </cell>
          <cell r="F248" t="str">
            <v>Hà Tĩnh</v>
          </cell>
          <cell r="G248" t="str">
            <v>14C06.2</v>
          </cell>
          <cell r="H248" t="str">
            <v>H238</v>
          </cell>
          <cell r="I248">
            <v>20</v>
          </cell>
          <cell r="J248" t="str">
            <v>Hai mươi điểm</v>
          </cell>
        </row>
        <row r="249">
          <cell r="B249" t="str">
            <v>14CC010034</v>
          </cell>
          <cell r="C249" t="str">
            <v>Lê Thị Thu</v>
          </cell>
          <cell r="D249" t="str">
            <v>Thảo</v>
          </cell>
          <cell r="E249">
            <v>35120</v>
          </cell>
          <cell r="F249" t="str">
            <v>Quảng Trị</v>
          </cell>
          <cell r="G249" t="str">
            <v>14C01.1</v>
          </cell>
          <cell r="H249" t="str">
            <v>H239</v>
          </cell>
          <cell r="I249">
            <v>19</v>
          </cell>
          <cell r="J249" t="str">
            <v>Mười chín điểm</v>
          </cell>
        </row>
        <row r="250">
          <cell r="B250" t="str">
            <v>14CC010240</v>
          </cell>
          <cell r="C250" t="str">
            <v>Phan Thị</v>
          </cell>
          <cell r="D250" t="str">
            <v>Thảo</v>
          </cell>
          <cell r="E250">
            <v>35187</v>
          </cell>
          <cell r="F250" t="str">
            <v>Bình Định</v>
          </cell>
          <cell r="G250" t="str">
            <v>14C01.5</v>
          </cell>
          <cell r="H250" t="str">
            <v>H240</v>
          </cell>
          <cell r="I250">
            <v>16</v>
          </cell>
          <cell r="J250" t="str">
            <v>Mười sáu điểm</v>
          </cell>
        </row>
        <row r="251">
          <cell r="B251" t="str">
            <v>14CC010188</v>
          </cell>
          <cell r="C251" t="str">
            <v>Trần Thị Thu</v>
          </cell>
          <cell r="D251" t="str">
            <v>Thảo</v>
          </cell>
          <cell r="E251">
            <v>35043</v>
          </cell>
          <cell r="F251" t="str">
            <v>Quảng Trị</v>
          </cell>
          <cell r="G251" t="str">
            <v>14C01.4</v>
          </cell>
          <cell r="H251" t="str">
            <v>H241</v>
          </cell>
          <cell r="I251">
            <v>15</v>
          </cell>
          <cell r="J251" t="str">
            <v>Mười lăm điểm</v>
          </cell>
        </row>
        <row r="252">
          <cell r="B252" t="str">
            <v>14CC010035</v>
          </cell>
          <cell r="C252" t="str">
            <v>Trương Thị Phương</v>
          </cell>
          <cell r="D252" t="str">
            <v>Thảo</v>
          </cell>
          <cell r="E252">
            <v>35169</v>
          </cell>
          <cell r="F252" t="str">
            <v>ĐăkLăk</v>
          </cell>
          <cell r="G252" t="str">
            <v>14C01.1</v>
          </cell>
          <cell r="H252" t="str">
            <v>H242</v>
          </cell>
          <cell r="I252">
            <v>17</v>
          </cell>
          <cell r="J252" t="str">
            <v>Mười bảy điểm</v>
          </cell>
        </row>
        <row r="253">
          <cell r="B253" t="str">
            <v>14CC060038</v>
          </cell>
          <cell r="C253" t="str">
            <v>Đào Thị Ngọc</v>
          </cell>
          <cell r="D253" t="str">
            <v>Thi</v>
          </cell>
          <cell r="E253">
            <v>35226</v>
          </cell>
          <cell r="F253" t="str">
            <v>Quảng Ngãi</v>
          </cell>
          <cell r="G253" t="str">
            <v>14C06.1</v>
          </cell>
          <cell r="H253" t="str">
            <v>H243</v>
          </cell>
          <cell r="I253">
            <v>17</v>
          </cell>
          <cell r="J253" t="str">
            <v>Mười bảy điểm</v>
          </cell>
        </row>
        <row r="254">
          <cell r="B254" t="str">
            <v>14CC060086</v>
          </cell>
          <cell r="C254" t="str">
            <v>Nguyễn Thị</v>
          </cell>
          <cell r="D254" t="str">
            <v>Thi</v>
          </cell>
          <cell r="E254">
            <v>35174</v>
          </cell>
          <cell r="F254" t="str">
            <v>Đà Nẵng</v>
          </cell>
          <cell r="G254" t="str">
            <v>14C06.2</v>
          </cell>
          <cell r="H254" t="str">
            <v>H244</v>
          </cell>
          <cell r="I254">
            <v>15</v>
          </cell>
          <cell r="J254" t="str">
            <v>Mười lăm điểm</v>
          </cell>
        </row>
        <row r="255">
          <cell r="B255" t="str">
            <v>14CC010036</v>
          </cell>
          <cell r="C255" t="str">
            <v>Nguyễn Thị Ngọc</v>
          </cell>
          <cell r="D255" t="str">
            <v>Thiện</v>
          </cell>
          <cell r="E255">
            <v>35205</v>
          </cell>
          <cell r="F255" t="str">
            <v>Quảng Nam</v>
          </cell>
          <cell r="G255" t="str">
            <v>14C01.1</v>
          </cell>
          <cell r="H255" t="str">
            <v>H245</v>
          </cell>
          <cell r="I255">
            <v>17</v>
          </cell>
          <cell r="J255" t="str">
            <v>Mười bảy điểm</v>
          </cell>
        </row>
        <row r="256">
          <cell r="B256" t="str">
            <v>14CC010242</v>
          </cell>
          <cell r="C256" t="str">
            <v>Thi Hoàng</v>
          </cell>
          <cell r="D256" t="str">
            <v>Thịnh</v>
          </cell>
          <cell r="E256">
            <v>35415</v>
          </cell>
          <cell r="F256" t="str">
            <v>Quảng Nam</v>
          </cell>
          <cell r="G256" t="str">
            <v>14C01.5</v>
          </cell>
          <cell r="H256" t="str">
            <v>H246</v>
          </cell>
          <cell r="I256">
            <v>17</v>
          </cell>
          <cell r="J256" t="str">
            <v>Mười bảy điểm</v>
          </cell>
        </row>
        <row r="257">
          <cell r="B257" t="str">
            <v>14CC100035</v>
          </cell>
          <cell r="C257" t="str">
            <v>Cao Thị</v>
          </cell>
          <cell r="D257" t="str">
            <v>Thoa</v>
          </cell>
          <cell r="E257">
            <v>35358</v>
          </cell>
          <cell r="F257" t="str">
            <v>Quảng Ngãi</v>
          </cell>
          <cell r="G257" t="str">
            <v>14C10</v>
          </cell>
          <cell r="H257" t="str">
            <v>H247</v>
          </cell>
          <cell r="I257">
            <v>13</v>
          </cell>
          <cell r="J257" t="str">
            <v>Mười ba điểm</v>
          </cell>
        </row>
        <row r="258">
          <cell r="B258" t="str">
            <v>14CC010037</v>
          </cell>
          <cell r="C258" t="str">
            <v>Nguyễn Thị Kim</v>
          </cell>
          <cell r="D258" t="str">
            <v>Thoa</v>
          </cell>
          <cell r="E258">
            <v>35203</v>
          </cell>
          <cell r="F258" t="str">
            <v>Bình Định</v>
          </cell>
          <cell r="G258" t="str">
            <v>14C01.1</v>
          </cell>
          <cell r="H258" t="str">
            <v>H248</v>
          </cell>
          <cell r="I258">
            <v>19</v>
          </cell>
          <cell r="J258" t="str">
            <v>Mười chín điểm</v>
          </cell>
        </row>
        <row r="259">
          <cell r="B259" t="str">
            <v>14CC010083</v>
          </cell>
          <cell r="C259" t="str">
            <v>Phạm Thị</v>
          </cell>
          <cell r="D259" t="str">
            <v>Thoa</v>
          </cell>
          <cell r="E259">
            <v>34976</v>
          </cell>
          <cell r="F259" t="str">
            <v>Bình Định</v>
          </cell>
          <cell r="G259" t="str">
            <v>14C01.2</v>
          </cell>
          <cell r="H259" t="str">
            <v>H249</v>
          </cell>
          <cell r="I259">
            <v>16</v>
          </cell>
          <cell r="J259" t="str">
            <v>Mười sáu điểm</v>
          </cell>
        </row>
        <row r="260">
          <cell r="B260" t="str">
            <v>14CC010084</v>
          </cell>
          <cell r="C260" t="str">
            <v>Phan</v>
          </cell>
          <cell r="D260" t="str">
            <v>Thống</v>
          </cell>
          <cell r="E260">
            <v>35242</v>
          </cell>
          <cell r="F260" t="str">
            <v>Thừa Thiên Huế</v>
          </cell>
          <cell r="G260" t="str">
            <v>14C01.2</v>
          </cell>
          <cell r="H260" t="str">
            <v>H250</v>
          </cell>
          <cell r="I260">
            <v>16</v>
          </cell>
          <cell r="J260" t="str">
            <v>Mười sáu điểm</v>
          </cell>
        </row>
        <row r="261">
          <cell r="B261" t="str">
            <v>14CC010038</v>
          </cell>
          <cell r="C261" t="str">
            <v>Lê Thị Bích</v>
          </cell>
          <cell r="D261" t="str">
            <v>Thu</v>
          </cell>
          <cell r="E261">
            <v>35186</v>
          </cell>
          <cell r="F261" t="str">
            <v>Quảng Ngãi</v>
          </cell>
          <cell r="G261" t="str">
            <v>14C01.1</v>
          </cell>
          <cell r="H261" t="str">
            <v>H251</v>
          </cell>
          <cell r="I261">
            <v>18</v>
          </cell>
          <cell r="J261" t="str">
            <v>Mười tám điểm</v>
          </cell>
        </row>
        <row r="262">
          <cell r="B262" t="str">
            <v>14CC060039</v>
          </cell>
          <cell r="C262" t="str">
            <v>Lê Thị Ngọc</v>
          </cell>
          <cell r="D262" t="str">
            <v>Thu</v>
          </cell>
          <cell r="E262">
            <v>34748</v>
          </cell>
          <cell r="F262" t="str">
            <v>Bình Định</v>
          </cell>
          <cell r="G262" t="str">
            <v>14C06.1</v>
          </cell>
          <cell r="H262" t="str">
            <v>H252</v>
          </cell>
          <cell r="I262">
            <v>14</v>
          </cell>
          <cell r="J262" t="str">
            <v>Mười bốn điểm</v>
          </cell>
        </row>
        <row r="263">
          <cell r="B263" t="str">
            <v>14CC090010</v>
          </cell>
          <cell r="C263" t="str">
            <v>Võ Thị</v>
          </cell>
          <cell r="D263" t="str">
            <v>Thu</v>
          </cell>
          <cell r="E263">
            <v>34970</v>
          </cell>
          <cell r="F263" t="str">
            <v>Quảng Nam</v>
          </cell>
          <cell r="G263" t="str">
            <v>14C09</v>
          </cell>
          <cell r="H263" t="str">
            <v>H253</v>
          </cell>
          <cell r="I263">
            <v>13</v>
          </cell>
          <cell r="J263" t="str">
            <v>Mười ba điểm</v>
          </cell>
        </row>
        <row r="264">
          <cell r="B264" t="str">
            <v>14CC010039</v>
          </cell>
          <cell r="C264" t="str">
            <v>Nguyễn Thị Lạc</v>
          </cell>
          <cell r="D264" t="str">
            <v>Thư</v>
          </cell>
          <cell r="E264">
            <v>34842</v>
          </cell>
          <cell r="F264" t="str">
            <v>Quảng Ngãi</v>
          </cell>
          <cell r="G264" t="str">
            <v>14C01.1</v>
          </cell>
          <cell r="H264" t="str">
            <v>H254</v>
          </cell>
          <cell r="I264">
            <v>17</v>
          </cell>
          <cell r="J264" t="str">
            <v>Mười bảy điểm</v>
          </cell>
        </row>
        <row r="265">
          <cell r="B265" t="str">
            <v>14CC060040</v>
          </cell>
          <cell r="C265" t="str">
            <v>Nguyễn Thị Minh</v>
          </cell>
          <cell r="D265" t="str">
            <v>Thư</v>
          </cell>
          <cell r="E265">
            <v>35317</v>
          </cell>
          <cell r="F265" t="str">
            <v>An Giang</v>
          </cell>
          <cell r="G265" t="str">
            <v>14C06.1</v>
          </cell>
          <cell r="H265" t="str">
            <v>H255</v>
          </cell>
          <cell r="I265">
            <v>19</v>
          </cell>
          <cell r="J265" t="str">
            <v>Mười chín điểm</v>
          </cell>
        </row>
        <row r="266">
          <cell r="B266" t="str">
            <v>14CC010085</v>
          </cell>
          <cell r="C266" t="str">
            <v>Phan Thị Minh</v>
          </cell>
          <cell r="D266" t="str">
            <v>Thư</v>
          </cell>
          <cell r="E266">
            <v>34972</v>
          </cell>
          <cell r="F266" t="str">
            <v>Quảng Ngãi</v>
          </cell>
          <cell r="G266" t="str">
            <v>14C01.2</v>
          </cell>
          <cell r="H266" t="str">
            <v>H256</v>
          </cell>
          <cell r="I266">
            <v>17</v>
          </cell>
          <cell r="J266" t="str">
            <v>Mười bảy điểm</v>
          </cell>
        </row>
        <row r="267">
          <cell r="B267" t="str">
            <v>14CC010143</v>
          </cell>
          <cell r="C267" t="str">
            <v>Trần Thị Minh</v>
          </cell>
          <cell r="D267" t="str">
            <v>Thư</v>
          </cell>
          <cell r="E267">
            <v>35091</v>
          </cell>
          <cell r="F267" t="str">
            <v>ĐăkLăk</v>
          </cell>
          <cell r="G267" t="str">
            <v>14C01.3</v>
          </cell>
          <cell r="H267" t="str">
            <v>H257</v>
          </cell>
          <cell r="I267">
            <v>10</v>
          </cell>
          <cell r="J267" t="str">
            <v>Mười điểm</v>
          </cell>
        </row>
        <row r="268">
          <cell r="B268" t="str">
            <v>14CC010040</v>
          </cell>
          <cell r="C268" t="str">
            <v>Vũ Thị Xuân</v>
          </cell>
          <cell r="D268" t="str">
            <v>Thư</v>
          </cell>
          <cell r="E268">
            <v>35038</v>
          </cell>
          <cell r="F268" t="str">
            <v>TháI Bình</v>
          </cell>
          <cell r="G268" t="str">
            <v>14C01.1</v>
          </cell>
          <cell r="H268" t="str">
            <v>H258</v>
          </cell>
          <cell r="I268">
            <v>15</v>
          </cell>
          <cell r="J268" t="str">
            <v>Mười lăm điểm</v>
          </cell>
        </row>
        <row r="269">
          <cell r="B269" t="str">
            <v>14CC010086</v>
          </cell>
          <cell r="C269" t="str">
            <v>Nguyễn Thị Sơn</v>
          </cell>
          <cell r="D269" t="str">
            <v>Thử</v>
          </cell>
          <cell r="E269">
            <v>35120</v>
          </cell>
          <cell r="F269" t="str">
            <v>Quảng Nam ĐN</v>
          </cell>
          <cell r="G269" t="str">
            <v>14C01.2</v>
          </cell>
          <cell r="H269" t="str">
            <v>H259</v>
          </cell>
          <cell r="I269">
            <v>15</v>
          </cell>
          <cell r="J269" t="str">
            <v>Mười lăm điểm</v>
          </cell>
        </row>
        <row r="270">
          <cell r="B270" t="str">
            <v>14CC010190</v>
          </cell>
          <cell r="C270" t="str">
            <v>Huỳnh Thị</v>
          </cell>
          <cell r="D270" t="str">
            <v>Thuận</v>
          </cell>
          <cell r="E270">
            <v>35419</v>
          </cell>
          <cell r="F270" t="str">
            <v>Bình Định</v>
          </cell>
          <cell r="G270" t="str">
            <v>14C01.4</v>
          </cell>
          <cell r="H270" t="str">
            <v>H260</v>
          </cell>
          <cell r="I270">
            <v>14</v>
          </cell>
          <cell r="J270" t="str">
            <v>Mười bốn điểm</v>
          </cell>
        </row>
        <row r="271">
          <cell r="B271" t="str">
            <v>14CC010144</v>
          </cell>
          <cell r="C271" t="str">
            <v>Phạm Văn</v>
          </cell>
          <cell r="D271" t="str">
            <v>Thức</v>
          </cell>
          <cell r="E271">
            <v>35297</v>
          </cell>
          <cell r="F271" t="str">
            <v>Bình Định</v>
          </cell>
          <cell r="G271" t="str">
            <v>14C01.3</v>
          </cell>
          <cell r="H271" t="str">
            <v>H261</v>
          </cell>
          <cell r="I271">
            <v>14</v>
          </cell>
          <cell r="J271" t="str">
            <v>Mười bốn điểm</v>
          </cell>
        </row>
        <row r="272">
          <cell r="B272" t="str">
            <v>14CC010041</v>
          </cell>
          <cell r="C272" t="str">
            <v>Đinh Thị Hoài</v>
          </cell>
          <cell r="D272" t="str">
            <v>Thương</v>
          </cell>
          <cell r="E272">
            <v>34837</v>
          </cell>
          <cell r="F272" t="str">
            <v>Đà Nẵng</v>
          </cell>
          <cell r="G272" t="str">
            <v>14C01.1</v>
          </cell>
          <cell r="H272" t="str">
            <v>H262</v>
          </cell>
          <cell r="I272">
            <v>16</v>
          </cell>
          <cell r="J272" t="str">
            <v>Mười sáu điểm</v>
          </cell>
        </row>
        <row r="273">
          <cell r="B273" t="str">
            <v>14CC010191</v>
          </cell>
          <cell r="C273" t="str">
            <v>Nguyễn Thị</v>
          </cell>
          <cell r="D273" t="str">
            <v>Thương</v>
          </cell>
          <cell r="E273">
            <v>34703</v>
          </cell>
          <cell r="F273" t="str">
            <v>Quảng Trị</v>
          </cell>
          <cell r="G273" t="str">
            <v>14C01.4</v>
          </cell>
          <cell r="H273" t="str">
            <v>H263</v>
          </cell>
          <cell r="I273">
            <v>16</v>
          </cell>
          <cell r="J273" t="str">
            <v>Mười sáu điểm</v>
          </cell>
        </row>
        <row r="274">
          <cell r="B274" t="str">
            <v>14CC010087</v>
          </cell>
          <cell r="C274" t="str">
            <v>Nguyễn Thị Hoài</v>
          </cell>
          <cell r="D274" t="str">
            <v>Thương</v>
          </cell>
          <cell r="E274">
            <v>35073</v>
          </cell>
          <cell r="F274" t="str">
            <v>Quảng Nam ĐN</v>
          </cell>
          <cell r="G274" t="str">
            <v>14C01.2</v>
          </cell>
          <cell r="H274" t="str">
            <v>H264</v>
          </cell>
          <cell r="I274">
            <v>18</v>
          </cell>
          <cell r="J274" t="str">
            <v>Mười tám điểm</v>
          </cell>
        </row>
        <row r="275">
          <cell r="B275" t="str">
            <v>14CC020016</v>
          </cell>
          <cell r="C275" t="str">
            <v>Nguyễn Thị Hoài</v>
          </cell>
          <cell r="D275" t="str">
            <v>Thương</v>
          </cell>
          <cell r="E275">
            <v>35295</v>
          </cell>
          <cell r="F275" t="str">
            <v>Quảng Nam ĐN</v>
          </cell>
          <cell r="G275" t="str">
            <v>14C02</v>
          </cell>
          <cell r="H275" t="str">
            <v>H265</v>
          </cell>
          <cell r="I275">
            <v>15</v>
          </cell>
          <cell r="J275" t="str">
            <v>Mười lăm điểm</v>
          </cell>
        </row>
        <row r="276">
          <cell r="B276" t="str">
            <v>14CC060088</v>
          </cell>
          <cell r="C276" t="str">
            <v>Phạm Thị</v>
          </cell>
          <cell r="D276" t="str">
            <v>Thương</v>
          </cell>
          <cell r="E276">
            <v>35292</v>
          </cell>
          <cell r="F276" t="str">
            <v>Quảng Nam</v>
          </cell>
          <cell r="G276" t="str">
            <v>14C06.2</v>
          </cell>
          <cell r="H276" t="str">
            <v>H266</v>
          </cell>
          <cell r="I276">
            <v>13</v>
          </cell>
          <cell r="J276" t="str">
            <v>Mười ba điểm</v>
          </cell>
        </row>
        <row r="277">
          <cell r="B277" t="str">
            <v>14CC060041</v>
          </cell>
          <cell r="C277" t="str">
            <v>Cao Thị Thu</v>
          </cell>
          <cell r="D277" t="str">
            <v>Thúy</v>
          </cell>
          <cell r="E277">
            <v>35289</v>
          </cell>
          <cell r="F277" t="str">
            <v>Quảng Ngãi</v>
          </cell>
          <cell r="G277" t="str">
            <v>14C06.1</v>
          </cell>
          <cell r="H277" t="str">
            <v>H267</v>
          </cell>
          <cell r="I277">
            <v>17</v>
          </cell>
          <cell r="J277" t="str">
            <v>Mười bảy điểm</v>
          </cell>
        </row>
        <row r="278">
          <cell r="B278" t="str">
            <v>14CC100036</v>
          </cell>
          <cell r="C278" t="str">
            <v>Lê Thị Diễm</v>
          </cell>
          <cell r="D278" t="str">
            <v>Thúy</v>
          </cell>
          <cell r="E278">
            <v>35232</v>
          </cell>
          <cell r="F278" t="str">
            <v>Quảng Ngãi</v>
          </cell>
          <cell r="G278" t="str">
            <v>14C10</v>
          </cell>
          <cell r="H278" t="str">
            <v>H268</v>
          </cell>
          <cell r="I278">
            <v>17</v>
          </cell>
          <cell r="J278" t="str">
            <v>Mười bảy điểm</v>
          </cell>
        </row>
        <row r="279">
          <cell r="B279" t="str">
            <v>14CC060090</v>
          </cell>
          <cell r="C279" t="str">
            <v>Ngô Thị</v>
          </cell>
          <cell r="D279" t="str">
            <v>Thúy</v>
          </cell>
          <cell r="E279">
            <v>35383</v>
          </cell>
          <cell r="F279" t="str">
            <v>Quảng Nam</v>
          </cell>
          <cell r="G279" t="str">
            <v>14C06.2</v>
          </cell>
          <cell r="H279" t="str">
            <v>H269</v>
          </cell>
          <cell r="I279">
            <v>19</v>
          </cell>
          <cell r="J279" t="str">
            <v>Mười chín điểm</v>
          </cell>
        </row>
        <row r="280">
          <cell r="B280" t="str">
            <v>14CC010088</v>
          </cell>
          <cell r="C280" t="str">
            <v>Nguyễn Thị Thu</v>
          </cell>
          <cell r="D280" t="str">
            <v>Thúy</v>
          </cell>
          <cell r="E280">
            <v>35150</v>
          </cell>
          <cell r="F280" t="str">
            <v>Bình Định</v>
          </cell>
          <cell r="G280" t="str">
            <v>14C01.2</v>
          </cell>
          <cell r="H280" t="str">
            <v>H270</v>
          </cell>
          <cell r="I280">
            <v>13</v>
          </cell>
          <cell r="J280" t="str">
            <v>Mười ba điểm</v>
          </cell>
        </row>
        <row r="281">
          <cell r="B281" t="str">
            <v>14CC060089</v>
          </cell>
          <cell r="C281" t="str">
            <v>Võ Thị Kim</v>
          </cell>
          <cell r="D281" t="str">
            <v>Thúy</v>
          </cell>
          <cell r="E281">
            <v>35326</v>
          </cell>
          <cell r="F281" t="str">
            <v>Phú Yên</v>
          </cell>
          <cell r="G281" t="str">
            <v>14C06.2</v>
          </cell>
          <cell r="H281" t="str">
            <v>H271</v>
          </cell>
          <cell r="I281">
            <v>14</v>
          </cell>
          <cell r="J281" t="str">
            <v>Mười bốn điểm</v>
          </cell>
        </row>
        <row r="282">
          <cell r="B282" t="str">
            <v>14CC010192</v>
          </cell>
          <cell r="C282" t="str">
            <v>Võ Thị Thanh</v>
          </cell>
          <cell r="D282" t="str">
            <v>Thúy</v>
          </cell>
          <cell r="E282">
            <v>34944</v>
          </cell>
          <cell r="F282" t="str">
            <v>Bình Định</v>
          </cell>
          <cell r="G282" t="str">
            <v>14C01.4</v>
          </cell>
          <cell r="H282" t="str">
            <v>H272</v>
          </cell>
          <cell r="I282">
            <v>15</v>
          </cell>
          <cell r="J282" t="str">
            <v>Mười lăm điểm</v>
          </cell>
        </row>
        <row r="283">
          <cell r="B283" t="str">
            <v>14CC010193</v>
          </cell>
          <cell r="C283" t="str">
            <v>Đặng ái</v>
          </cell>
          <cell r="D283" t="str">
            <v>Thùy</v>
          </cell>
          <cell r="E283">
            <v>35303</v>
          </cell>
          <cell r="F283" t="str">
            <v>ĐăkLăk</v>
          </cell>
          <cell r="G283" t="str">
            <v>14C01.4</v>
          </cell>
          <cell r="H283" t="str">
            <v>H273</v>
          </cell>
          <cell r="I283">
            <v>19</v>
          </cell>
          <cell r="J283" t="str">
            <v>Mười chín điểm</v>
          </cell>
        </row>
        <row r="284">
          <cell r="B284" t="str">
            <v>14CC010243</v>
          </cell>
          <cell r="C284" t="str">
            <v>Lê Thị Thu</v>
          </cell>
          <cell r="D284" t="str">
            <v>Thủy</v>
          </cell>
          <cell r="E284">
            <v>35071</v>
          </cell>
          <cell r="F284" t="str">
            <v>Quảng Trị</v>
          </cell>
          <cell r="G284" t="str">
            <v>14C01.5</v>
          </cell>
          <cell r="H284" t="str">
            <v>H274</v>
          </cell>
          <cell r="I284">
            <v>16</v>
          </cell>
          <cell r="J284" t="str">
            <v>Mười sáu điểm</v>
          </cell>
        </row>
        <row r="285">
          <cell r="B285" t="str">
            <v>14CC020018</v>
          </cell>
          <cell r="C285" t="str">
            <v>Nguyễn Thị Như</v>
          </cell>
          <cell r="D285" t="str">
            <v>Thủy</v>
          </cell>
          <cell r="E285">
            <v>35225</v>
          </cell>
          <cell r="F285" t="str">
            <v>Đà Nẵng</v>
          </cell>
          <cell r="G285" t="str">
            <v>14C02</v>
          </cell>
          <cell r="H285" t="str">
            <v>H275</v>
          </cell>
          <cell r="I285">
            <v>16</v>
          </cell>
          <cell r="J285" t="str">
            <v>Mười sáu điểm</v>
          </cell>
        </row>
        <row r="286">
          <cell r="B286" t="str">
            <v>14CC010043</v>
          </cell>
          <cell r="C286" t="str">
            <v>Nguyễn Thị Thu</v>
          </cell>
          <cell r="D286" t="str">
            <v>Thủy</v>
          </cell>
          <cell r="E286">
            <v>35396</v>
          </cell>
          <cell r="F286" t="str">
            <v>Quảng Nam</v>
          </cell>
          <cell r="G286" t="str">
            <v>14C01.1</v>
          </cell>
          <cell r="H286" t="str">
            <v>H276</v>
          </cell>
          <cell r="I286">
            <v>14</v>
          </cell>
          <cell r="J286" t="str">
            <v>Mười bốn điểm</v>
          </cell>
        </row>
        <row r="287">
          <cell r="B287" t="str">
            <v>14CC010089</v>
          </cell>
          <cell r="C287" t="str">
            <v>Nguyễn Thị Thu</v>
          </cell>
          <cell r="D287" t="str">
            <v>Thủy</v>
          </cell>
          <cell r="E287">
            <v>34944</v>
          </cell>
          <cell r="F287" t="str">
            <v>Quảng Nam</v>
          </cell>
          <cell r="G287" t="str">
            <v>14C01.2</v>
          </cell>
          <cell r="H287" t="str">
            <v>H277</v>
          </cell>
          <cell r="I287">
            <v>14</v>
          </cell>
          <cell r="J287" t="str">
            <v>Mười bốn điểm</v>
          </cell>
        </row>
        <row r="288">
          <cell r="B288" t="str">
            <v>14CC010194</v>
          </cell>
          <cell r="C288" t="str">
            <v>Phùng Thị Thu</v>
          </cell>
          <cell r="D288" t="str">
            <v>Thủy</v>
          </cell>
          <cell r="E288">
            <v>35109</v>
          </cell>
          <cell r="F288" t="str">
            <v>Quảng Nam ĐN</v>
          </cell>
          <cell r="G288" t="str">
            <v>14C01.4</v>
          </cell>
          <cell r="H288" t="str">
            <v>H278</v>
          </cell>
          <cell r="I288">
            <v>16</v>
          </cell>
          <cell r="J288" t="str">
            <v>Mười sáu điểm</v>
          </cell>
        </row>
        <row r="289">
          <cell r="B289" t="str">
            <v>14CC020017</v>
          </cell>
          <cell r="C289" t="str">
            <v>Trần Thị Thu</v>
          </cell>
          <cell r="D289" t="str">
            <v>Thủy</v>
          </cell>
          <cell r="E289">
            <v>35135</v>
          </cell>
          <cell r="F289" t="str">
            <v>Đà Nẵng</v>
          </cell>
          <cell r="G289" t="str">
            <v>14C02</v>
          </cell>
          <cell r="H289" t="str">
            <v>H279</v>
          </cell>
          <cell r="I289">
            <v>20</v>
          </cell>
          <cell r="J289" t="str">
            <v>Hai mươi điểm</v>
          </cell>
        </row>
        <row r="290">
          <cell r="B290" t="str">
            <v>14CC060091</v>
          </cell>
          <cell r="C290" t="str">
            <v>Trương Phương</v>
          </cell>
          <cell r="D290" t="str">
            <v>Thủy</v>
          </cell>
          <cell r="E290">
            <v>35375</v>
          </cell>
          <cell r="F290" t="str">
            <v>Quảng Nam</v>
          </cell>
          <cell r="G290" t="str">
            <v>14C06.2</v>
          </cell>
          <cell r="H290" t="str">
            <v>H280</v>
          </cell>
          <cell r="I290">
            <v>15</v>
          </cell>
          <cell r="J290" t="str">
            <v>Mười lăm điểm</v>
          </cell>
        </row>
        <row r="291">
          <cell r="B291" t="str">
            <v>14CC010244</v>
          </cell>
          <cell r="C291" t="str">
            <v>Võ Thị Thu</v>
          </cell>
          <cell r="D291" t="str">
            <v>Thủy</v>
          </cell>
          <cell r="E291">
            <v>34262</v>
          </cell>
          <cell r="F291" t="str">
            <v>Quảng Nam</v>
          </cell>
          <cell r="G291" t="str">
            <v>14C01.5</v>
          </cell>
          <cell r="H291" t="str">
            <v>H281</v>
          </cell>
          <cell r="I291">
            <v>15</v>
          </cell>
          <cell r="J291" t="str">
            <v>Mười lăm điểm</v>
          </cell>
        </row>
        <row r="292">
          <cell r="B292" t="str">
            <v>14CC010146</v>
          </cell>
          <cell r="C292" t="str">
            <v>Nguyễn Thị Thủy</v>
          </cell>
          <cell r="D292" t="str">
            <v>Tiên</v>
          </cell>
          <cell r="E292">
            <v>34984</v>
          </cell>
          <cell r="F292" t="str">
            <v>Quảng Trị</v>
          </cell>
          <cell r="G292" t="str">
            <v>14C01.3</v>
          </cell>
          <cell r="H292" t="str">
            <v>H282</v>
          </cell>
          <cell r="I292">
            <v>11</v>
          </cell>
          <cell r="J292" t="str">
            <v>Mười một điểm</v>
          </cell>
        </row>
        <row r="293">
          <cell r="B293" t="str">
            <v>14CC010044</v>
          </cell>
          <cell r="C293" t="str">
            <v>Tôn Thất Nhật</v>
          </cell>
          <cell r="D293" t="str">
            <v>Tiến</v>
          </cell>
          <cell r="E293">
            <v>34862</v>
          </cell>
          <cell r="F293" t="str">
            <v>Quảng Trị</v>
          </cell>
          <cell r="G293" t="str">
            <v>14C01.1</v>
          </cell>
          <cell r="H293" t="str">
            <v>H283</v>
          </cell>
          <cell r="I293">
            <v>9</v>
          </cell>
          <cell r="J293" t="str">
            <v>Chín điểm</v>
          </cell>
        </row>
        <row r="294">
          <cell r="B294" t="str">
            <v>14CC010195</v>
          </cell>
          <cell r="C294" t="str">
            <v>Lý Thị Thanh</v>
          </cell>
          <cell r="D294" t="str">
            <v>Tiền</v>
          </cell>
          <cell r="E294">
            <v>35386</v>
          </cell>
          <cell r="F294" t="str">
            <v>Đà Nẵng</v>
          </cell>
          <cell r="G294" t="str">
            <v>14C01.4</v>
          </cell>
          <cell r="H294" t="str">
            <v>H284</v>
          </cell>
          <cell r="I294">
            <v>15</v>
          </cell>
          <cell r="J294" t="str">
            <v>Mười lăm điểm</v>
          </cell>
        </row>
        <row r="295">
          <cell r="B295" t="str">
            <v>14CC010245</v>
          </cell>
          <cell r="C295" t="str">
            <v>Trương Văn</v>
          </cell>
          <cell r="D295" t="str">
            <v>Tin</v>
          </cell>
          <cell r="E295">
            <v>35280</v>
          </cell>
          <cell r="F295" t="str">
            <v>Bình Định</v>
          </cell>
          <cell r="G295" t="str">
            <v>14C01.5</v>
          </cell>
          <cell r="H295" t="str">
            <v>H285</v>
          </cell>
          <cell r="I295">
            <v>13</v>
          </cell>
          <cell r="J295" t="str">
            <v>Mười ba điểm</v>
          </cell>
        </row>
        <row r="296">
          <cell r="B296" t="str">
            <v>14CC010147</v>
          </cell>
          <cell r="C296" t="str">
            <v>Võ Thị Yên</v>
          </cell>
          <cell r="D296" t="str">
            <v>Tỉnh</v>
          </cell>
          <cell r="E296">
            <v>35100</v>
          </cell>
          <cell r="F296" t="str">
            <v>Quảng Nam</v>
          </cell>
          <cell r="G296" t="str">
            <v>14C01.3</v>
          </cell>
          <cell r="H296" t="str">
            <v>H286</v>
          </cell>
          <cell r="I296">
            <v>10</v>
          </cell>
          <cell r="J296" t="str">
            <v>Mười điểm</v>
          </cell>
        </row>
        <row r="297">
          <cell r="B297" t="str">
            <v>14CC010045</v>
          </cell>
          <cell r="C297" t="str">
            <v>Nguyễn Chiếm</v>
          </cell>
          <cell r="D297" t="str">
            <v>Toàn</v>
          </cell>
          <cell r="E297">
            <v>35183</v>
          </cell>
          <cell r="F297" t="str">
            <v>Quảng Nam</v>
          </cell>
          <cell r="G297" t="str">
            <v>14C01.1</v>
          </cell>
          <cell r="H297" t="str">
            <v>H287</v>
          </cell>
          <cell r="I297">
            <v>7</v>
          </cell>
          <cell r="J297" t="str">
            <v>Bảy điểm</v>
          </cell>
        </row>
        <row r="298">
          <cell r="B298" t="str">
            <v>14CC010090</v>
          </cell>
          <cell r="C298" t="str">
            <v>Võ Văn</v>
          </cell>
          <cell r="D298" t="str">
            <v>Toàn</v>
          </cell>
          <cell r="E298">
            <v>35409</v>
          </cell>
          <cell r="F298" t="str">
            <v>Quảng Ngãi</v>
          </cell>
          <cell r="G298" t="str">
            <v>14C01.2</v>
          </cell>
          <cell r="H298" t="str">
            <v>H288</v>
          </cell>
          <cell r="I298">
            <v>10</v>
          </cell>
          <cell r="J298" t="str">
            <v>Mười điểm</v>
          </cell>
        </row>
        <row r="299">
          <cell r="B299" t="str">
            <v>14CC010091</v>
          </cell>
          <cell r="C299" t="str">
            <v>Phan Thị Ngọc</v>
          </cell>
          <cell r="D299" t="str">
            <v>Trâm</v>
          </cell>
          <cell r="E299">
            <v>35215</v>
          </cell>
          <cell r="F299" t="str">
            <v>Phú Yên</v>
          </cell>
          <cell r="G299" t="str">
            <v>14C01.2</v>
          </cell>
          <cell r="H299" t="str">
            <v>H289</v>
          </cell>
          <cell r="I299">
            <v>10</v>
          </cell>
          <cell r="J299" t="str">
            <v>Mười điểm</v>
          </cell>
        </row>
        <row r="300">
          <cell r="B300" t="str">
            <v>14CC090011</v>
          </cell>
          <cell r="C300" t="str">
            <v>Đoàn Thị</v>
          </cell>
          <cell r="D300" t="str">
            <v>Trang</v>
          </cell>
          <cell r="E300">
            <v>35218</v>
          </cell>
          <cell r="F300" t="str">
            <v>Quảng Ngãi</v>
          </cell>
          <cell r="G300" t="str">
            <v>14C09</v>
          </cell>
          <cell r="H300" t="str">
            <v>H290</v>
          </cell>
          <cell r="I300">
            <v>8</v>
          </cell>
          <cell r="J300" t="str">
            <v>Tám điểm</v>
          </cell>
        </row>
        <row r="301">
          <cell r="B301" t="str">
            <v>14CC010046</v>
          </cell>
          <cell r="C301" t="str">
            <v>Hà Thị Thu</v>
          </cell>
          <cell r="D301" t="str">
            <v>Trang</v>
          </cell>
          <cell r="E301">
            <v>35340</v>
          </cell>
          <cell r="F301" t="str">
            <v>Nghệ An</v>
          </cell>
          <cell r="G301" t="str">
            <v>14C01.1</v>
          </cell>
          <cell r="H301" t="str">
            <v>H291</v>
          </cell>
          <cell r="I301">
            <v>14</v>
          </cell>
          <cell r="J301" t="str">
            <v>Mười bốn điểm</v>
          </cell>
        </row>
        <row r="302">
          <cell r="B302" t="str">
            <v>14CC010092</v>
          </cell>
          <cell r="C302" t="str">
            <v>Lê Thị Thu</v>
          </cell>
          <cell r="D302" t="str">
            <v>Trang</v>
          </cell>
          <cell r="E302">
            <v>35243</v>
          </cell>
          <cell r="F302" t="str">
            <v>ĐăkLăk</v>
          </cell>
          <cell r="G302" t="str">
            <v>14C01.2</v>
          </cell>
          <cell r="H302" t="str">
            <v>H292</v>
          </cell>
          <cell r="I302">
            <v>14</v>
          </cell>
          <cell r="J302" t="str">
            <v>Mười bốn điểm</v>
          </cell>
        </row>
        <row r="303">
          <cell r="B303" t="str">
            <v>14CC010093</v>
          </cell>
          <cell r="C303" t="str">
            <v>Nguyễn Anh</v>
          </cell>
          <cell r="D303" t="str">
            <v>Trang</v>
          </cell>
          <cell r="E303">
            <v>34792</v>
          </cell>
          <cell r="F303" t="str">
            <v>Quảng Nam</v>
          </cell>
          <cell r="G303" t="str">
            <v>14C01.2</v>
          </cell>
          <cell r="H303" t="str">
            <v>H293</v>
          </cell>
          <cell r="I303">
            <v>13</v>
          </cell>
          <cell r="J303" t="str">
            <v>Mười ba điểm</v>
          </cell>
        </row>
        <row r="304">
          <cell r="B304" t="str">
            <v>14CC010148</v>
          </cell>
          <cell r="C304" t="str">
            <v>Nguyễn Thị Thanh</v>
          </cell>
          <cell r="D304" t="str">
            <v>Trang</v>
          </cell>
          <cell r="E304">
            <v>35078</v>
          </cell>
          <cell r="F304" t="str">
            <v>Quảng Ngãi</v>
          </cell>
          <cell r="G304" t="str">
            <v>14C01.3</v>
          </cell>
          <cell r="H304" t="str">
            <v>H294</v>
          </cell>
          <cell r="I304">
            <v>14</v>
          </cell>
          <cell r="J304" t="str">
            <v>Mười bốn điểm</v>
          </cell>
        </row>
        <row r="305">
          <cell r="B305" t="str">
            <v>14CC010246</v>
          </cell>
          <cell r="C305" t="str">
            <v>Trần Quang</v>
          </cell>
          <cell r="D305" t="str">
            <v>Trạng</v>
          </cell>
          <cell r="E305">
            <v>35068</v>
          </cell>
          <cell r="F305" t="str">
            <v>Quảng Nam ĐN</v>
          </cell>
          <cell r="G305" t="str">
            <v>14C01.5</v>
          </cell>
          <cell r="H305" t="str">
            <v>H295</v>
          </cell>
          <cell r="I305">
            <v>10</v>
          </cell>
          <cell r="J305" t="str">
            <v>Mười điểm</v>
          </cell>
        </row>
        <row r="306">
          <cell r="B306" t="str">
            <v>14CC010094</v>
          </cell>
          <cell r="C306" t="str">
            <v>Lê Minh</v>
          </cell>
          <cell r="D306" t="str">
            <v>Trí</v>
          </cell>
          <cell r="E306">
            <v>34804</v>
          </cell>
          <cell r="F306" t="str">
            <v>Quảng Ngãi</v>
          </cell>
          <cell r="G306" t="str">
            <v>14C01.2</v>
          </cell>
          <cell r="H306" t="str">
            <v>H296</v>
          </cell>
          <cell r="I306">
            <v>13</v>
          </cell>
          <cell r="J306" t="str">
            <v>Mười ba điểm</v>
          </cell>
        </row>
        <row r="307">
          <cell r="B307" t="str">
            <v>14CC010095</v>
          </cell>
          <cell r="C307" t="str">
            <v>Mai Thị</v>
          </cell>
          <cell r="D307" t="str">
            <v>Triều</v>
          </cell>
          <cell r="E307">
            <v>34846</v>
          </cell>
          <cell r="F307" t="str">
            <v>Bình Định</v>
          </cell>
          <cell r="G307" t="str">
            <v>14C01.2</v>
          </cell>
          <cell r="H307" t="str">
            <v>H297</v>
          </cell>
          <cell r="I307">
            <v>12</v>
          </cell>
          <cell r="J307" t="str">
            <v>Mười hai điểm</v>
          </cell>
        </row>
        <row r="308">
          <cell r="B308" t="str">
            <v>14CC060093</v>
          </cell>
          <cell r="C308" t="str">
            <v>Ngô Thùy</v>
          </cell>
          <cell r="D308" t="str">
            <v>Trinh</v>
          </cell>
          <cell r="E308">
            <v>35180</v>
          </cell>
          <cell r="F308" t="str">
            <v>Bình Định</v>
          </cell>
          <cell r="G308" t="str">
            <v>14C06.2</v>
          </cell>
          <cell r="H308" t="str">
            <v>H298</v>
          </cell>
          <cell r="I308">
            <v>11</v>
          </cell>
          <cell r="J308" t="str">
            <v>Mười một điểm</v>
          </cell>
        </row>
        <row r="309">
          <cell r="B309" t="str">
            <v>14CC100039</v>
          </cell>
          <cell r="C309" t="str">
            <v>Nguyễn Trần Lệ</v>
          </cell>
          <cell r="D309" t="str">
            <v>Trinh</v>
          </cell>
          <cell r="E309">
            <v>35227</v>
          </cell>
          <cell r="F309" t="str">
            <v>Đà Nẵng</v>
          </cell>
          <cell r="G309" t="str">
            <v>14C10</v>
          </cell>
          <cell r="H309" t="str">
            <v>H299</v>
          </cell>
          <cell r="I309">
            <v>12</v>
          </cell>
          <cell r="J309" t="str">
            <v>Mười hai điểm</v>
          </cell>
        </row>
        <row r="310">
          <cell r="B310" t="str">
            <v>14CC010047</v>
          </cell>
          <cell r="C310" t="str">
            <v>Phan Thị Kiều</v>
          </cell>
          <cell r="D310" t="str">
            <v>Trinh</v>
          </cell>
          <cell r="E310">
            <v>35175</v>
          </cell>
          <cell r="F310" t="str">
            <v>Quảng Trị</v>
          </cell>
          <cell r="G310" t="str">
            <v>14C01.1</v>
          </cell>
          <cell r="H310" t="str">
            <v>H300</v>
          </cell>
          <cell r="I310">
            <v>15</v>
          </cell>
          <cell r="J310" t="str">
            <v>Mười lăm điểm</v>
          </cell>
        </row>
        <row r="311">
          <cell r="B311" t="str">
            <v>14CC060043</v>
          </cell>
          <cell r="C311" t="str">
            <v>Phan Thị Thùy</v>
          </cell>
          <cell r="D311" t="str">
            <v>Trinh</v>
          </cell>
          <cell r="E311">
            <v>35205</v>
          </cell>
          <cell r="F311" t="str">
            <v>Quảng Trị</v>
          </cell>
          <cell r="G311" t="str">
            <v>14C06.1</v>
          </cell>
          <cell r="H311" t="str">
            <v>H301</v>
          </cell>
          <cell r="I311">
            <v>15</v>
          </cell>
          <cell r="J311" t="str">
            <v>Mười lăm điểm</v>
          </cell>
        </row>
        <row r="312">
          <cell r="B312" t="str">
            <v>14CC010096</v>
          </cell>
          <cell r="C312" t="str">
            <v>Trần Thị</v>
          </cell>
          <cell r="D312" t="str">
            <v>Trinh</v>
          </cell>
          <cell r="E312">
            <v>35248</v>
          </cell>
          <cell r="F312" t="str">
            <v>Quảng Ngãi</v>
          </cell>
          <cell r="G312" t="str">
            <v>14C01.2</v>
          </cell>
          <cell r="H312" t="str">
            <v>H302</v>
          </cell>
          <cell r="I312">
            <v>15</v>
          </cell>
          <cell r="J312" t="str">
            <v>Mười lăm điểm</v>
          </cell>
        </row>
        <row r="313">
          <cell r="B313" t="str">
            <v>14CC020020</v>
          </cell>
          <cell r="C313" t="str">
            <v>Trần Thị</v>
          </cell>
          <cell r="D313" t="str">
            <v>Trinh</v>
          </cell>
          <cell r="E313">
            <v>35144</v>
          </cell>
          <cell r="F313" t="str">
            <v>Quảng Nam ĐN</v>
          </cell>
          <cell r="G313" t="str">
            <v>14C02</v>
          </cell>
          <cell r="H313" t="str">
            <v>H303</v>
          </cell>
          <cell r="I313">
            <v>17</v>
          </cell>
          <cell r="J313" t="str">
            <v>Mười bảy điểm</v>
          </cell>
        </row>
        <row r="314">
          <cell r="B314" t="str">
            <v>14CC040010</v>
          </cell>
          <cell r="C314" t="str">
            <v>Trần Thị Tuyết</v>
          </cell>
          <cell r="D314" t="str">
            <v>Trinh</v>
          </cell>
          <cell r="E314">
            <v>35242</v>
          </cell>
          <cell r="F314" t="str">
            <v>Bình Định</v>
          </cell>
          <cell r="G314" t="str">
            <v>14C04</v>
          </cell>
          <cell r="H314" t="str">
            <v>H304</v>
          </cell>
          <cell r="I314">
            <v>12</v>
          </cell>
          <cell r="J314" t="str">
            <v>Mười hai điểm</v>
          </cell>
        </row>
        <row r="315">
          <cell r="B315" t="str">
            <v>14CC060044</v>
          </cell>
          <cell r="C315" t="str">
            <v>Nguyễn Thị Thanh</v>
          </cell>
          <cell r="D315" t="str">
            <v>Trúc</v>
          </cell>
          <cell r="E315">
            <v>35317</v>
          </cell>
          <cell r="F315" t="str">
            <v>Quảng Nam ĐN</v>
          </cell>
          <cell r="G315" t="str">
            <v>14C06.1</v>
          </cell>
          <cell r="H315" t="str">
            <v>H305</v>
          </cell>
          <cell r="I315">
            <v>14</v>
          </cell>
          <cell r="J315" t="str">
            <v>Mười bốn điểm</v>
          </cell>
        </row>
        <row r="316">
          <cell r="B316" t="str">
            <v>14CC010247</v>
          </cell>
          <cell r="C316" t="str">
            <v>Huỳnh Thị Thảo</v>
          </cell>
          <cell r="D316" t="str">
            <v>Trung</v>
          </cell>
          <cell r="E316">
            <v>34758</v>
          </cell>
          <cell r="F316" t="str">
            <v>Bình Định</v>
          </cell>
          <cell r="G316" t="str">
            <v>14C01.5</v>
          </cell>
          <cell r="H316" t="str">
            <v>H306</v>
          </cell>
          <cell r="I316">
            <v>10</v>
          </cell>
          <cell r="J316" t="str">
            <v>Mười điểm</v>
          </cell>
        </row>
        <row r="317">
          <cell r="B317" t="str">
            <v>14CC100040</v>
          </cell>
          <cell r="C317" t="str">
            <v>Đoàn Minh</v>
          </cell>
          <cell r="D317" t="str">
            <v>Tuấn</v>
          </cell>
          <cell r="E317">
            <v>35125</v>
          </cell>
          <cell r="F317" t="str">
            <v>Quảng Nam ĐN</v>
          </cell>
          <cell r="G317" t="str">
            <v>14C10</v>
          </cell>
          <cell r="H317" t="str">
            <v>H307</v>
          </cell>
          <cell r="I317">
            <v>10</v>
          </cell>
          <cell r="J317" t="str">
            <v>Mười điểm</v>
          </cell>
        </row>
        <row r="318">
          <cell r="B318" t="str">
            <v>14CC010097</v>
          </cell>
          <cell r="C318" t="str">
            <v>Nguyễn Đức</v>
          </cell>
          <cell r="D318" t="str">
            <v>Tuấn</v>
          </cell>
          <cell r="E318">
            <v>35279</v>
          </cell>
          <cell r="F318" t="str">
            <v>ĐăkLăk</v>
          </cell>
          <cell r="G318" t="str">
            <v>14C01.2</v>
          </cell>
          <cell r="H318" t="str">
            <v>H308</v>
          </cell>
          <cell r="I318">
            <v>12</v>
          </cell>
          <cell r="J318" t="str">
            <v>Mười hai điểm</v>
          </cell>
        </row>
        <row r="319">
          <cell r="B319" t="str">
            <v>14CC060046</v>
          </cell>
          <cell r="C319" t="str">
            <v>Nguyễn Thanh</v>
          </cell>
          <cell r="D319" t="str">
            <v>Tùng</v>
          </cell>
          <cell r="E319">
            <v>34778</v>
          </cell>
          <cell r="F319" t="str">
            <v>Bình Định</v>
          </cell>
          <cell r="G319" t="str">
            <v>14C06.1</v>
          </cell>
          <cell r="H319" t="str">
            <v>H309</v>
          </cell>
          <cell r="I319">
            <v>10</v>
          </cell>
          <cell r="J319" t="str">
            <v>Mười điểm</v>
          </cell>
        </row>
        <row r="320">
          <cell r="B320" t="str">
            <v>14CC010248</v>
          </cell>
          <cell r="C320" t="str">
            <v>Lê Thị</v>
          </cell>
          <cell r="D320" t="str">
            <v>Tuyền</v>
          </cell>
          <cell r="E320">
            <v>35193</v>
          </cell>
          <cell r="F320" t="str">
            <v>Quảng Trị</v>
          </cell>
          <cell r="G320" t="str">
            <v>14C01.5</v>
          </cell>
          <cell r="H320" t="str">
            <v>H310</v>
          </cell>
          <cell r="I320">
            <v>18</v>
          </cell>
          <cell r="J320" t="str">
            <v>Mười tám điểm</v>
          </cell>
        </row>
        <row r="321">
          <cell r="B321" t="str">
            <v>14CC060095</v>
          </cell>
          <cell r="C321" t="str">
            <v>Nguyễn Thị Thanh</v>
          </cell>
          <cell r="D321" t="str">
            <v>Tuyền</v>
          </cell>
          <cell r="E321">
            <v>35193</v>
          </cell>
          <cell r="F321" t="str">
            <v>Quảng Nam</v>
          </cell>
          <cell r="G321" t="str">
            <v>14C06.2</v>
          </cell>
          <cell r="H321" t="str">
            <v>H311</v>
          </cell>
          <cell r="I321">
            <v>18</v>
          </cell>
          <cell r="J321" t="str">
            <v>Mười tám điểm</v>
          </cell>
        </row>
        <row r="322">
          <cell r="B322" t="str">
            <v>14CC010048</v>
          </cell>
          <cell r="C322" t="str">
            <v>Phạm Thị Thanh</v>
          </cell>
          <cell r="D322" t="str">
            <v>Tuyền</v>
          </cell>
          <cell r="E322">
            <v>35205</v>
          </cell>
          <cell r="F322" t="str">
            <v>Bình Định</v>
          </cell>
          <cell r="G322" t="str">
            <v>14C01.1</v>
          </cell>
          <cell r="H322" t="str">
            <v>H312</v>
          </cell>
          <cell r="I322">
            <v>12</v>
          </cell>
          <cell r="J322" t="str">
            <v>Mười hai điểm</v>
          </cell>
        </row>
        <row r="323">
          <cell r="B323" t="str">
            <v>14CC060047</v>
          </cell>
          <cell r="C323" t="str">
            <v>Trần Thị Bích</v>
          </cell>
          <cell r="D323" t="str">
            <v>Tý</v>
          </cell>
          <cell r="E323">
            <v>35119</v>
          </cell>
          <cell r="F323" t="str">
            <v>Quảng Ngãi</v>
          </cell>
          <cell r="G323" t="str">
            <v>14C06.1</v>
          </cell>
          <cell r="H323" t="str">
            <v>H313</v>
          </cell>
          <cell r="I323">
            <v>9</v>
          </cell>
          <cell r="J323" t="str">
            <v>Chín điểm</v>
          </cell>
        </row>
        <row r="324">
          <cell r="B324" t="str">
            <v>14CC090013</v>
          </cell>
          <cell r="C324" t="str">
            <v>Nguyễn Thị Tố</v>
          </cell>
          <cell r="D324" t="str">
            <v>Uyên</v>
          </cell>
          <cell r="E324">
            <v>35416</v>
          </cell>
          <cell r="F324" t="str">
            <v>Bình Định</v>
          </cell>
          <cell r="G324" t="str">
            <v>14C09</v>
          </cell>
          <cell r="H324" t="str">
            <v>H314</v>
          </cell>
          <cell r="I324">
            <v>12</v>
          </cell>
          <cell r="J324" t="str">
            <v>Mười hai điểm</v>
          </cell>
        </row>
        <row r="325">
          <cell r="B325" t="str">
            <v>14CC100041</v>
          </cell>
          <cell r="C325" t="str">
            <v>Trần Thị Hoàng</v>
          </cell>
          <cell r="D325" t="str">
            <v>Uyên</v>
          </cell>
          <cell r="E325">
            <v>35227</v>
          </cell>
          <cell r="F325" t="str">
            <v>Đà Nẵng</v>
          </cell>
          <cell r="G325" t="str">
            <v>14C10</v>
          </cell>
          <cell r="H325" t="str">
            <v>H315</v>
          </cell>
          <cell r="I325">
            <v>12</v>
          </cell>
          <cell r="J325" t="str">
            <v>Mười hai điểm</v>
          </cell>
        </row>
        <row r="326">
          <cell r="B326" t="str">
            <v>14CC010049</v>
          </cell>
          <cell r="C326" t="str">
            <v>Huỳnh Thị Mỹ</v>
          </cell>
          <cell r="D326" t="str">
            <v>Vân</v>
          </cell>
          <cell r="E326">
            <v>35103</v>
          </cell>
          <cell r="F326" t="str">
            <v>Bình Định</v>
          </cell>
          <cell r="G326" t="str">
            <v>14C01.1</v>
          </cell>
          <cell r="H326" t="str">
            <v>H316</v>
          </cell>
          <cell r="I326">
            <v>18</v>
          </cell>
          <cell r="J326" t="str">
            <v>Mười tám điểm</v>
          </cell>
        </row>
        <row r="327">
          <cell r="B327" t="str">
            <v>14CC020021</v>
          </cell>
          <cell r="C327" t="str">
            <v>Lê Thị</v>
          </cell>
          <cell r="D327" t="str">
            <v>Vân</v>
          </cell>
          <cell r="E327">
            <v>34342</v>
          </cell>
          <cell r="F327" t="str">
            <v>Hà Tĩnh</v>
          </cell>
          <cell r="G327" t="str">
            <v>14C02</v>
          </cell>
          <cell r="H327" t="str">
            <v>H317</v>
          </cell>
          <cell r="I327">
            <v>18</v>
          </cell>
          <cell r="J327" t="str">
            <v>Mười tám điểm</v>
          </cell>
        </row>
        <row r="328">
          <cell r="B328" t="str">
            <v>14CC060048</v>
          </cell>
          <cell r="C328" t="str">
            <v>Võ Thị Hồng</v>
          </cell>
          <cell r="D328" t="str">
            <v>Vân</v>
          </cell>
          <cell r="E328">
            <v>34958</v>
          </cell>
          <cell r="F328" t="str">
            <v>Đà Nẵng</v>
          </cell>
          <cell r="G328" t="str">
            <v>14C06.1</v>
          </cell>
          <cell r="H328" t="str">
            <v>H318</v>
          </cell>
          <cell r="I328">
            <v>19</v>
          </cell>
          <cell r="J328" t="str">
            <v>Mười chín điểm</v>
          </cell>
        </row>
        <row r="329">
          <cell r="B329" t="str">
            <v>14CC020022</v>
          </cell>
          <cell r="C329" t="str">
            <v>Vũ Thị Thanh</v>
          </cell>
          <cell r="D329" t="str">
            <v>Vân</v>
          </cell>
          <cell r="E329">
            <v>35251</v>
          </cell>
          <cell r="F329" t="str">
            <v>Đà Nẵng</v>
          </cell>
          <cell r="G329" t="str">
            <v>14C02</v>
          </cell>
          <cell r="H329" t="str">
            <v>H319</v>
          </cell>
          <cell r="I329">
            <v>20</v>
          </cell>
          <cell r="J329" t="str">
            <v>Hai mươi điểm</v>
          </cell>
        </row>
        <row r="330">
          <cell r="B330" t="str">
            <v>14CC100042</v>
          </cell>
          <cell r="C330" t="str">
            <v>Trần Đình</v>
          </cell>
          <cell r="D330" t="str">
            <v>Văn</v>
          </cell>
          <cell r="E330">
            <v>35065</v>
          </cell>
          <cell r="F330" t="str">
            <v>Bình Định</v>
          </cell>
          <cell r="G330" t="str">
            <v>14C10</v>
          </cell>
          <cell r="H330" t="str">
            <v>H320</v>
          </cell>
          <cell r="I330">
            <v>10</v>
          </cell>
          <cell r="J330" t="str">
            <v>Mười điểm</v>
          </cell>
        </row>
        <row r="331">
          <cell r="B331" t="str">
            <v>14CC060049</v>
          </cell>
          <cell r="C331" t="str">
            <v>Nguyễn Thị</v>
          </cell>
          <cell r="D331" t="str">
            <v>Vi</v>
          </cell>
          <cell r="E331">
            <v>35134</v>
          </cell>
          <cell r="F331" t="str">
            <v>Quảng Nam</v>
          </cell>
          <cell r="G331" t="str">
            <v>14C06.1</v>
          </cell>
          <cell r="H331" t="str">
            <v>H321</v>
          </cell>
          <cell r="I331">
            <v>10</v>
          </cell>
          <cell r="J331" t="str">
            <v>Mười điểm</v>
          </cell>
        </row>
        <row r="332">
          <cell r="B332" t="str">
            <v>14CC060096</v>
          </cell>
          <cell r="C332" t="str">
            <v>Nguyễn Thị Trúc</v>
          </cell>
          <cell r="D332" t="str">
            <v>Vi</v>
          </cell>
          <cell r="E332">
            <v>34750</v>
          </cell>
          <cell r="F332" t="str">
            <v>Bình Định</v>
          </cell>
          <cell r="G332" t="str">
            <v>14C06.2</v>
          </cell>
          <cell r="H332" t="str">
            <v>H322</v>
          </cell>
          <cell r="I332">
            <v>11</v>
          </cell>
          <cell r="J332" t="str">
            <v>Mười một điểm</v>
          </cell>
        </row>
        <row r="333">
          <cell r="B333" t="str">
            <v>14CC010149</v>
          </cell>
          <cell r="C333" t="str">
            <v>Nguyễn Thị Tường</v>
          </cell>
          <cell r="D333" t="str">
            <v>Vi</v>
          </cell>
          <cell r="E333">
            <v>35328</v>
          </cell>
          <cell r="F333" t="str">
            <v>Quảng Nam</v>
          </cell>
          <cell r="G333" t="str">
            <v>14C01.3</v>
          </cell>
          <cell r="H333" t="str">
            <v>H323</v>
          </cell>
          <cell r="I333">
            <v>11</v>
          </cell>
          <cell r="J333" t="str">
            <v>Mười một điểm</v>
          </cell>
        </row>
        <row r="334">
          <cell r="B334" t="str">
            <v>14CC060097</v>
          </cell>
          <cell r="C334" t="str">
            <v>Nguyễn Đình</v>
          </cell>
          <cell r="D334" t="str">
            <v>Vĩ</v>
          </cell>
          <cell r="E334">
            <v>35354</v>
          </cell>
          <cell r="F334" t="str">
            <v>Quảng Ngãi</v>
          </cell>
          <cell r="G334" t="str">
            <v>14C06.2</v>
          </cell>
          <cell r="H334" t="str">
            <v>H324</v>
          </cell>
          <cell r="I334">
            <v>16</v>
          </cell>
          <cell r="J334" t="str">
            <v>Mười sáu điểm</v>
          </cell>
        </row>
        <row r="335">
          <cell r="B335" t="str">
            <v>14CC100043</v>
          </cell>
          <cell r="C335" t="str">
            <v>Lương Ngọc</v>
          </cell>
          <cell r="D335" t="str">
            <v>Viên</v>
          </cell>
          <cell r="E335">
            <v>35371</v>
          </cell>
          <cell r="F335" t="str">
            <v>Quảng Nam</v>
          </cell>
          <cell r="G335" t="str">
            <v>14C10</v>
          </cell>
          <cell r="H335" t="str">
            <v>H325</v>
          </cell>
          <cell r="I335">
            <v>0</v>
          </cell>
          <cell r="J335" t="str">
            <v>Không điểm</v>
          </cell>
        </row>
        <row r="336">
          <cell r="B336" t="str">
            <v>14CC010249</v>
          </cell>
          <cell r="C336" t="str">
            <v>Hồ Quang</v>
          </cell>
          <cell r="D336" t="str">
            <v>Vinh</v>
          </cell>
          <cell r="E336">
            <v>34258</v>
          </cell>
          <cell r="F336" t="str">
            <v>Thừa Thiên Huế</v>
          </cell>
          <cell r="G336" t="str">
            <v>14C01.5</v>
          </cell>
          <cell r="H336" t="str">
            <v>H326</v>
          </cell>
          <cell r="I336">
            <v>12</v>
          </cell>
          <cell r="J336" t="str">
            <v>Mười hai điểm</v>
          </cell>
        </row>
        <row r="337">
          <cell r="B337" t="str">
            <v>14CC090014</v>
          </cell>
          <cell r="C337" t="str">
            <v>Nguyễn Thị</v>
          </cell>
          <cell r="D337" t="str">
            <v>Vinh</v>
          </cell>
          <cell r="E337">
            <v>35387</v>
          </cell>
          <cell r="F337" t="str">
            <v>Hà Tĩnh</v>
          </cell>
          <cell r="G337" t="str">
            <v>14C09</v>
          </cell>
          <cell r="H337" t="str">
            <v>H327</v>
          </cell>
          <cell r="I337">
            <v>15</v>
          </cell>
          <cell r="J337" t="str">
            <v>Mười lăm điểm</v>
          </cell>
        </row>
        <row r="338">
          <cell r="B338" t="str">
            <v>14CC100044</v>
          </cell>
          <cell r="C338" t="str">
            <v>Nguyễn Đắc</v>
          </cell>
          <cell r="D338" t="str">
            <v>Vũ</v>
          </cell>
          <cell r="E338">
            <v>35115</v>
          </cell>
          <cell r="F338" t="str">
            <v>Quảng Nam ĐN</v>
          </cell>
          <cell r="G338" t="str">
            <v>14C10</v>
          </cell>
          <cell r="H338" t="str">
            <v>H328</v>
          </cell>
          <cell r="I338">
            <v>0</v>
          </cell>
          <cell r="J338" t="str">
            <v>Không điểm</v>
          </cell>
        </row>
        <row r="339">
          <cell r="B339" t="str">
            <v>14CC010098</v>
          </cell>
          <cell r="C339" t="str">
            <v>Lê Thị</v>
          </cell>
          <cell r="D339" t="str">
            <v>Vương</v>
          </cell>
          <cell r="E339">
            <v>34703</v>
          </cell>
          <cell r="F339" t="str">
            <v>Quảng Ngãi</v>
          </cell>
          <cell r="G339" t="str">
            <v>14C01.2</v>
          </cell>
          <cell r="H339" t="str">
            <v>H329</v>
          </cell>
          <cell r="I339">
            <v>10</v>
          </cell>
          <cell r="J339" t="str">
            <v>Mười điểm</v>
          </cell>
        </row>
        <row r="340">
          <cell r="B340" t="str">
            <v>14CC040012</v>
          </cell>
          <cell r="C340" t="str">
            <v>Nguyễn Thị</v>
          </cell>
          <cell r="D340" t="str">
            <v>Vy</v>
          </cell>
          <cell r="E340">
            <v>35415</v>
          </cell>
          <cell r="F340" t="str">
            <v>Quảng Nam</v>
          </cell>
          <cell r="G340" t="str">
            <v>14C04</v>
          </cell>
          <cell r="H340" t="str">
            <v>H330</v>
          </cell>
          <cell r="I340">
            <v>16</v>
          </cell>
          <cell r="J340" t="str">
            <v>Mười sáu điểm</v>
          </cell>
        </row>
        <row r="341">
          <cell r="B341" t="str">
            <v>14CC010099</v>
          </cell>
          <cell r="C341" t="str">
            <v>Nguyễn Thị Hà</v>
          </cell>
          <cell r="D341" t="str">
            <v>Vỹ</v>
          </cell>
          <cell r="E341">
            <v>35070</v>
          </cell>
          <cell r="F341" t="str">
            <v>Quảng Ngãi</v>
          </cell>
          <cell r="G341" t="str">
            <v>14C01.2</v>
          </cell>
          <cell r="H341" t="str">
            <v>H331</v>
          </cell>
          <cell r="I341">
            <v>14</v>
          </cell>
          <cell r="J341" t="str">
            <v>Mười bốn điểm</v>
          </cell>
        </row>
        <row r="342">
          <cell r="B342" t="str">
            <v>14CC090015</v>
          </cell>
          <cell r="C342" t="str">
            <v>Phan Thị</v>
          </cell>
          <cell r="D342" t="str">
            <v>Xoa</v>
          </cell>
          <cell r="E342">
            <v>35266</v>
          </cell>
          <cell r="F342" t="str">
            <v>Đak Lăk</v>
          </cell>
          <cell r="G342" t="str">
            <v>14C09</v>
          </cell>
          <cell r="H342" t="str">
            <v>H332</v>
          </cell>
          <cell r="I342">
            <v>14</v>
          </cell>
          <cell r="J342" t="str">
            <v>Mười bốn điểm</v>
          </cell>
        </row>
        <row r="343">
          <cell r="B343" t="str">
            <v>14CC010198</v>
          </cell>
          <cell r="C343" t="str">
            <v>Trịnh Thị Lệ</v>
          </cell>
          <cell r="D343" t="str">
            <v>Xuân</v>
          </cell>
          <cell r="E343">
            <v>35323</v>
          </cell>
          <cell r="F343" t="str">
            <v>ĐăkLăk</v>
          </cell>
          <cell r="G343" t="str">
            <v>14C01.4</v>
          </cell>
          <cell r="H343" t="str">
            <v>H333</v>
          </cell>
          <cell r="I343">
            <v>18</v>
          </cell>
          <cell r="J343" t="str">
            <v>Mười tám điểm</v>
          </cell>
        </row>
        <row r="344">
          <cell r="B344" t="str">
            <v>14CC010200</v>
          </cell>
          <cell r="C344" t="str">
            <v>Lê Thị Hồng</v>
          </cell>
          <cell r="D344" t="str">
            <v>Yến</v>
          </cell>
          <cell r="E344">
            <v>35183</v>
          </cell>
          <cell r="F344" t="str">
            <v>Gia Lai</v>
          </cell>
          <cell r="G344" t="str">
            <v>14C01.4</v>
          </cell>
          <cell r="H344" t="str">
            <v>H334</v>
          </cell>
          <cell r="I344">
            <v>13</v>
          </cell>
          <cell r="J344" t="str">
            <v>Mười ba điểm</v>
          </cell>
        </row>
        <row r="345">
          <cell r="B345" t="str">
            <v>14CC020025</v>
          </cell>
          <cell r="C345" t="str">
            <v>Nguyễn Thị Minh</v>
          </cell>
          <cell r="D345" t="str">
            <v>Yến</v>
          </cell>
          <cell r="E345">
            <v>35218</v>
          </cell>
          <cell r="F345" t="str">
            <v>Quảng Ngãi</v>
          </cell>
          <cell r="G345" t="str">
            <v>14C02</v>
          </cell>
          <cell r="H345" t="str">
            <v>H335</v>
          </cell>
          <cell r="I345">
            <v>8</v>
          </cell>
          <cell r="J345" t="str">
            <v>Tám điểm</v>
          </cell>
        </row>
        <row r="346">
          <cell r="B346" t="str">
            <v>14CC040013</v>
          </cell>
          <cell r="C346" t="str">
            <v>Nguyễn Thị Mỹ</v>
          </cell>
          <cell r="D346" t="str">
            <v>Yến</v>
          </cell>
          <cell r="E346">
            <v>35195</v>
          </cell>
          <cell r="F346" t="str">
            <v>Bình Định</v>
          </cell>
          <cell r="G346" t="str">
            <v>14C04</v>
          </cell>
          <cell r="H346" t="str">
            <v>H336</v>
          </cell>
          <cell r="I346">
            <v>11</v>
          </cell>
          <cell r="J346" t="str">
            <v>Mười một điểm</v>
          </cell>
        </row>
        <row r="347">
          <cell r="B347" t="str">
            <v>14CC010199</v>
          </cell>
          <cell r="C347" t="str">
            <v>Trần Thị Hãi</v>
          </cell>
          <cell r="D347" t="str">
            <v>Yến</v>
          </cell>
          <cell r="E347">
            <v>35281</v>
          </cell>
          <cell r="F347" t="str">
            <v>Quảng Trị</v>
          </cell>
          <cell r="G347" t="str">
            <v>14C01.4</v>
          </cell>
          <cell r="H347" t="str">
            <v>H337</v>
          </cell>
          <cell r="I347">
            <v>13</v>
          </cell>
          <cell r="J347" t="str">
            <v>Mười ba điểm</v>
          </cell>
        </row>
        <row r="348">
          <cell r="B348" t="str">
            <v>14CC010150</v>
          </cell>
          <cell r="C348" t="str">
            <v>Trần Thị Hải</v>
          </cell>
          <cell r="D348" t="str">
            <v>Yến</v>
          </cell>
          <cell r="E348">
            <v>35333</v>
          </cell>
          <cell r="F348" t="str">
            <v>Gia Lai</v>
          </cell>
          <cell r="G348" t="str">
            <v>14C01.3</v>
          </cell>
          <cell r="H348" t="str">
            <v>H338</v>
          </cell>
          <cell r="I348">
            <v>12</v>
          </cell>
          <cell r="J348" t="str">
            <v>Mười hai điểm</v>
          </cell>
        </row>
        <row r="349">
          <cell r="B349" t="str">
            <v>12C2020029</v>
          </cell>
          <cell r="C349" t="str">
            <v>Trần Văn Ngọc</v>
          </cell>
          <cell r="D349" t="str">
            <v>Minh</v>
          </cell>
          <cell r="E349">
            <v>34642</v>
          </cell>
          <cell r="F349" t="str">
            <v>Đà Nẵng</v>
          </cell>
          <cell r="G349" t="str">
            <v>12A1</v>
          </cell>
          <cell r="H349" t="str">
            <v>H339</v>
          </cell>
          <cell r="I349">
            <v>10</v>
          </cell>
          <cell r="J349" t="str">
            <v>Mười điểm</v>
          </cell>
        </row>
      </sheetData>
      <sheetData sheetId="7">
        <row r="11">
          <cell r="B11" t="str">
            <v>14CC010101</v>
          </cell>
          <cell r="C11" t="str">
            <v>Bùi Văn</v>
          </cell>
          <cell r="D11" t="str">
            <v>Anh</v>
          </cell>
          <cell r="E11">
            <v>35165</v>
          </cell>
          <cell r="F11" t="str">
            <v>Quảng Nam</v>
          </cell>
          <cell r="G11" t="str">
            <v>14C01.3</v>
          </cell>
          <cell r="H11" t="str">
            <v>V001</v>
          </cell>
          <cell r="I11">
            <v>15</v>
          </cell>
          <cell r="J11" t="str">
            <v>Mười lăm điểm</v>
          </cell>
        </row>
        <row r="12">
          <cell r="B12" t="str">
            <v>14CC010102</v>
          </cell>
          <cell r="C12" t="str">
            <v>Hoàng Thị</v>
          </cell>
          <cell r="D12" t="str">
            <v>Anh</v>
          </cell>
          <cell r="E12">
            <v>35070</v>
          </cell>
          <cell r="F12" t="str">
            <v>Hà Tĩnh</v>
          </cell>
          <cell r="G12" t="str">
            <v>14C01.3</v>
          </cell>
          <cell r="H12" t="str">
            <v>V002</v>
          </cell>
          <cell r="I12">
            <v>18</v>
          </cell>
          <cell r="J12" t="str">
            <v>Mười tám điểm</v>
          </cell>
        </row>
        <row r="13">
          <cell r="B13" t="str">
            <v>14CC100001</v>
          </cell>
          <cell r="C13" t="str">
            <v>Hoàng Tuấn</v>
          </cell>
          <cell r="D13" t="str">
            <v>Anh</v>
          </cell>
          <cell r="E13">
            <v>35396</v>
          </cell>
          <cell r="F13" t="str">
            <v>Quảng Trị</v>
          </cell>
          <cell r="G13" t="str">
            <v>14C10</v>
          </cell>
          <cell r="H13" t="str">
            <v>V003</v>
          </cell>
          <cell r="I13">
            <v>19</v>
          </cell>
          <cell r="J13" t="str">
            <v>Mười chín điểm</v>
          </cell>
        </row>
        <row r="14">
          <cell r="B14" t="str">
            <v>14CC060001</v>
          </cell>
          <cell r="C14" t="str">
            <v>Lưu Thị Vân</v>
          </cell>
          <cell r="D14" t="str">
            <v>Anh</v>
          </cell>
          <cell r="E14">
            <v>35133</v>
          </cell>
          <cell r="F14" t="str">
            <v>Đak Lăk</v>
          </cell>
          <cell r="G14" t="str">
            <v>14C06.1</v>
          </cell>
          <cell r="H14" t="str">
            <v>V004</v>
          </cell>
          <cell r="I14">
            <v>28</v>
          </cell>
          <cell r="J14" t="str">
            <v>Hai tám điểm</v>
          </cell>
        </row>
        <row r="15">
          <cell r="B15" t="str">
            <v>14CC010201</v>
          </cell>
          <cell r="C15" t="str">
            <v>Nguyễn Thị Kim</v>
          </cell>
          <cell r="D15" t="str">
            <v>Anh</v>
          </cell>
          <cell r="E15">
            <v>34929</v>
          </cell>
          <cell r="F15" t="str">
            <v>Quảng Trị</v>
          </cell>
          <cell r="G15" t="str">
            <v>14C01.5</v>
          </cell>
          <cell r="H15" t="str">
            <v>V005</v>
          </cell>
          <cell r="I15">
            <v>31</v>
          </cell>
          <cell r="J15" t="str">
            <v>Ba mốt điểm</v>
          </cell>
        </row>
        <row r="16">
          <cell r="B16" t="str">
            <v>14CC010202</v>
          </cell>
          <cell r="C16" t="str">
            <v>Phạm Thị Vân</v>
          </cell>
          <cell r="D16" t="str">
            <v>Anh</v>
          </cell>
          <cell r="E16">
            <v>35313</v>
          </cell>
          <cell r="F16" t="str">
            <v>Quảng Bình</v>
          </cell>
          <cell r="G16" t="str">
            <v>14C01.5</v>
          </cell>
          <cell r="H16" t="str">
            <v>V006</v>
          </cell>
          <cell r="I16">
            <v>32</v>
          </cell>
          <cell r="J16" t="str">
            <v>Ba hai điểm</v>
          </cell>
        </row>
        <row r="17">
          <cell r="B17" t="str">
            <v>14CC010203</v>
          </cell>
          <cell r="C17" t="str">
            <v>Trần Thị Công</v>
          </cell>
          <cell r="D17" t="str">
            <v>Bằng</v>
          </cell>
          <cell r="E17">
            <v>35287</v>
          </cell>
          <cell r="F17" t="str">
            <v>Phú Yên</v>
          </cell>
          <cell r="G17" t="str">
            <v>14C01.5</v>
          </cell>
          <cell r="H17" t="str">
            <v>V007</v>
          </cell>
          <cell r="I17">
            <v>37</v>
          </cell>
          <cell r="J17" t="str">
            <v>Ba bảy điểm</v>
          </cell>
        </row>
        <row r="18">
          <cell r="B18" t="str">
            <v>14CC010001</v>
          </cell>
          <cell r="C18" t="str">
            <v>Bùi Quốc</v>
          </cell>
          <cell r="D18" t="str">
            <v>Bảo</v>
          </cell>
          <cell r="E18">
            <v>35280</v>
          </cell>
          <cell r="F18" t="str">
            <v>ĐăkLăk</v>
          </cell>
          <cell r="G18" t="str">
            <v>14C01.1</v>
          </cell>
          <cell r="H18" t="str">
            <v>V008</v>
          </cell>
          <cell r="I18">
            <v>21</v>
          </cell>
          <cell r="J18" t="str">
            <v>Hai mốt điểm</v>
          </cell>
        </row>
        <row r="19">
          <cell r="B19" t="str">
            <v>14CC100003</v>
          </cell>
          <cell r="C19" t="str">
            <v>Huỳnh Đỗ Vũ</v>
          </cell>
          <cell r="D19" t="str">
            <v>Bảo</v>
          </cell>
          <cell r="E19">
            <v>35386</v>
          </cell>
          <cell r="F19" t="str">
            <v>Quảng Ngãi</v>
          </cell>
          <cell r="G19" t="str">
            <v>14C10</v>
          </cell>
          <cell r="H19" t="str">
            <v>V009</v>
          </cell>
          <cell r="I19">
            <v>5</v>
          </cell>
          <cell r="J19" t="str">
            <v>Năm điểm</v>
          </cell>
        </row>
        <row r="20">
          <cell r="B20" t="str">
            <v>14CC010002</v>
          </cell>
          <cell r="C20" t="str">
            <v>Huỳnh Thị</v>
          </cell>
          <cell r="D20" t="str">
            <v>Bình</v>
          </cell>
          <cell r="E20">
            <v>35098</v>
          </cell>
          <cell r="F20" t="str">
            <v>Quảng Ngãi</v>
          </cell>
          <cell r="G20" t="str">
            <v>14C01.1</v>
          </cell>
          <cell r="H20" t="str">
            <v>V010</v>
          </cell>
          <cell r="I20">
            <v>17</v>
          </cell>
          <cell r="J20" t="str">
            <v>Mười bảy điểm</v>
          </cell>
        </row>
        <row r="21">
          <cell r="B21" t="str">
            <v>14CC060002</v>
          </cell>
          <cell r="C21" t="str">
            <v>Mông Thị Thúy</v>
          </cell>
          <cell r="D21" t="str">
            <v>Bình</v>
          </cell>
          <cell r="E21">
            <v>35184</v>
          </cell>
          <cell r="F21" t="str">
            <v>Sông Bé</v>
          </cell>
          <cell r="G21" t="str">
            <v>14C06.1</v>
          </cell>
          <cell r="H21" t="str">
            <v>V011</v>
          </cell>
          <cell r="I21">
            <v>12</v>
          </cell>
          <cell r="J21" t="str">
            <v>Mười hai điểm</v>
          </cell>
        </row>
        <row r="22">
          <cell r="B22" t="str">
            <v>14CC020002</v>
          </cell>
          <cell r="C22" t="str">
            <v>Nguyễn Thị Như</v>
          </cell>
          <cell r="D22" t="str">
            <v>Bình</v>
          </cell>
          <cell r="E22">
            <v>34919</v>
          </cell>
          <cell r="F22" t="str">
            <v>Quảng Trị</v>
          </cell>
          <cell r="G22" t="str">
            <v>14C02</v>
          </cell>
          <cell r="H22" t="str">
            <v>V012</v>
          </cell>
          <cell r="I22">
            <v>13</v>
          </cell>
          <cell r="J22" t="str">
            <v>Mười ba điểm</v>
          </cell>
        </row>
        <row r="23">
          <cell r="B23" t="str">
            <v>14CC020003</v>
          </cell>
          <cell r="C23" t="str">
            <v>Kpă H'</v>
          </cell>
          <cell r="D23" t="str">
            <v>Blal</v>
          </cell>
          <cell r="E23">
            <v>34566</v>
          </cell>
          <cell r="F23" t="str">
            <v>Gia Lai</v>
          </cell>
          <cell r="G23" t="str">
            <v>14C02</v>
          </cell>
          <cell r="H23" t="str">
            <v>V013</v>
          </cell>
          <cell r="I23">
            <v>15</v>
          </cell>
          <cell r="J23" t="str">
            <v>Mười lăm điểm</v>
          </cell>
        </row>
        <row r="24">
          <cell r="B24" t="str">
            <v>14CC010151</v>
          </cell>
          <cell r="C24" t="str">
            <v>Huỳnh Thị Kim</v>
          </cell>
          <cell r="D24" t="str">
            <v>Bông</v>
          </cell>
          <cell r="E24">
            <v>35074</v>
          </cell>
          <cell r="F24" t="str">
            <v>Quảng Ngãi</v>
          </cell>
          <cell r="G24" t="str">
            <v>14C01.4</v>
          </cell>
          <cell r="H24" t="str">
            <v>V014</v>
          </cell>
          <cell r="I24">
            <v>26</v>
          </cell>
          <cell r="J24" t="str">
            <v>Hai sáu điểm</v>
          </cell>
        </row>
        <row r="25">
          <cell r="B25" t="str">
            <v>14CC010003</v>
          </cell>
          <cell r="C25" t="str">
            <v>Bùi Thị</v>
          </cell>
          <cell r="D25" t="str">
            <v>Cẩm</v>
          </cell>
          <cell r="E25">
            <v>34700</v>
          </cell>
          <cell r="F25" t="str">
            <v>Quảng Nam</v>
          </cell>
          <cell r="G25" t="str">
            <v>14C01.1</v>
          </cell>
          <cell r="H25" t="str">
            <v>V015</v>
          </cell>
          <cell r="I25">
            <v>8</v>
          </cell>
          <cell r="J25" t="str">
            <v>Tám điểm</v>
          </cell>
        </row>
        <row r="26">
          <cell r="B26" t="str">
            <v>14CC010204</v>
          </cell>
          <cell r="C26" t="str">
            <v>Nguyễn Thị Vân</v>
          </cell>
          <cell r="D26" t="str">
            <v>Cẩm</v>
          </cell>
          <cell r="E26">
            <v>35268</v>
          </cell>
          <cell r="F26" t="str">
            <v>Quảng Ngãi</v>
          </cell>
          <cell r="G26" t="str">
            <v>14C01.5</v>
          </cell>
          <cell r="H26" t="str">
            <v>V016</v>
          </cell>
          <cell r="I26">
            <v>16</v>
          </cell>
          <cell r="J26" t="str">
            <v>Mười sáu điểm</v>
          </cell>
        </row>
        <row r="27">
          <cell r="B27" t="str">
            <v>14CC010153</v>
          </cell>
          <cell r="C27" t="str">
            <v>Hồ Thị</v>
          </cell>
          <cell r="D27" t="str">
            <v>Cành</v>
          </cell>
          <cell r="E27">
            <v>35292</v>
          </cell>
          <cell r="F27" t="str">
            <v>Bình Định</v>
          </cell>
          <cell r="G27" t="str">
            <v>14C01.4</v>
          </cell>
          <cell r="H27" t="str">
            <v>V017</v>
          </cell>
          <cell r="I27">
            <v>25</v>
          </cell>
          <cell r="J27" t="str">
            <v>Hai lăm điểm</v>
          </cell>
        </row>
        <row r="28">
          <cell r="B28" t="str">
            <v>14CC010154</v>
          </cell>
          <cell r="C28" t="str">
            <v>Nguyễn Thị</v>
          </cell>
          <cell r="D28" t="str">
            <v>Cảnh</v>
          </cell>
          <cell r="E28">
            <v>35407</v>
          </cell>
          <cell r="F28" t="str">
            <v>Quảng Ngãi</v>
          </cell>
          <cell r="G28" t="str">
            <v>14C01.4</v>
          </cell>
          <cell r="H28" t="str">
            <v>V018</v>
          </cell>
          <cell r="I28">
            <v>5</v>
          </cell>
          <cell r="J28" t="str">
            <v>Năm điểm</v>
          </cell>
        </row>
        <row r="29">
          <cell r="B29" t="str">
            <v>14CC010155</v>
          </cell>
          <cell r="C29" t="str">
            <v>Nguyễn Thị Kim</v>
          </cell>
          <cell r="D29" t="str">
            <v>Chi</v>
          </cell>
          <cell r="E29">
            <v>35289</v>
          </cell>
          <cell r="F29" t="str">
            <v>Quảng Ngãi</v>
          </cell>
          <cell r="G29" t="str">
            <v>14C01.4</v>
          </cell>
          <cell r="H29" t="str">
            <v>V019</v>
          </cell>
          <cell r="I29">
            <v>35</v>
          </cell>
          <cell r="J29" t="str">
            <v>Ba lăm điểm</v>
          </cell>
        </row>
        <row r="30">
          <cell r="B30" t="str">
            <v>14CC010103</v>
          </cell>
          <cell r="C30" t="str">
            <v>Trần Thị Kim</v>
          </cell>
          <cell r="D30" t="str">
            <v>Chi</v>
          </cell>
          <cell r="E30">
            <v>35065</v>
          </cell>
          <cell r="F30" t="str">
            <v>Bình Định</v>
          </cell>
          <cell r="G30" t="str">
            <v>14C01.3</v>
          </cell>
          <cell r="H30" t="str">
            <v>V020</v>
          </cell>
          <cell r="I30">
            <v>12</v>
          </cell>
          <cell r="J30" t="str">
            <v>Mười hai điểm</v>
          </cell>
        </row>
        <row r="31">
          <cell r="B31" t="str">
            <v>14CC010104</v>
          </cell>
          <cell r="C31" t="str">
            <v>Nguyễn Công</v>
          </cell>
          <cell r="D31" t="str">
            <v>Chính</v>
          </cell>
          <cell r="E31">
            <v>34879</v>
          </cell>
          <cell r="F31" t="str">
            <v>Thừa Thiên Huế</v>
          </cell>
          <cell r="G31" t="str">
            <v>14C01.3</v>
          </cell>
          <cell r="H31" t="str">
            <v>V021</v>
          </cell>
          <cell r="I31">
            <v>8</v>
          </cell>
          <cell r="J31" t="str">
            <v>Tám điểm</v>
          </cell>
        </row>
        <row r="32">
          <cell r="B32" t="str">
            <v>14CC010156</v>
          </cell>
          <cell r="C32" t="str">
            <v>Nguyễn Thị</v>
          </cell>
          <cell r="D32" t="str">
            <v>Chung</v>
          </cell>
          <cell r="E32">
            <v>34802</v>
          </cell>
          <cell r="F32" t="str">
            <v>Quảng Ngãi</v>
          </cell>
          <cell r="G32" t="str">
            <v>14C01.4</v>
          </cell>
          <cell r="H32" t="str">
            <v>V022</v>
          </cell>
          <cell r="I32">
            <v>5</v>
          </cell>
          <cell r="J32" t="str">
            <v>Năm điểm</v>
          </cell>
        </row>
        <row r="33">
          <cell r="B33" t="str">
            <v>14CC100005</v>
          </cell>
          <cell r="C33" t="str">
            <v>Trần</v>
          </cell>
          <cell r="D33" t="str">
            <v>Chung</v>
          </cell>
          <cell r="E33">
            <v>34890</v>
          </cell>
          <cell r="F33" t="str">
            <v>Quảng Nam ĐN</v>
          </cell>
          <cell r="G33" t="str">
            <v>14C10</v>
          </cell>
          <cell r="H33" t="str">
            <v>V023</v>
          </cell>
          <cell r="I33">
            <v>7</v>
          </cell>
          <cell r="J33" t="str">
            <v>Bảy điểm</v>
          </cell>
        </row>
        <row r="34">
          <cell r="B34" t="str">
            <v>14CC010157</v>
          </cell>
          <cell r="C34" t="str">
            <v>Dương Thị</v>
          </cell>
          <cell r="D34" t="str">
            <v>Có</v>
          </cell>
          <cell r="E34">
            <v>35382</v>
          </cell>
          <cell r="F34" t="str">
            <v>Quảng Ngãi</v>
          </cell>
          <cell r="G34" t="str">
            <v>14C01.4</v>
          </cell>
          <cell r="H34" t="str">
            <v>V024</v>
          </cell>
          <cell r="I34">
            <v>39</v>
          </cell>
          <cell r="J34" t="str">
            <v>Ba chín điểm</v>
          </cell>
        </row>
        <row r="35">
          <cell r="B35" t="str">
            <v>14CC010004</v>
          </cell>
          <cell r="C35" t="str">
            <v>Nguyễn Nhật</v>
          </cell>
          <cell r="D35" t="str">
            <v>Công</v>
          </cell>
          <cell r="E35">
            <v>35142</v>
          </cell>
          <cell r="F35" t="str">
            <v>Quảng Nam ĐN</v>
          </cell>
          <cell r="G35" t="str">
            <v>14C01.1</v>
          </cell>
          <cell r="H35" t="str">
            <v>V025</v>
          </cell>
          <cell r="I35">
            <v>0</v>
          </cell>
          <cell r="J35" t="str">
            <v>Không điểm</v>
          </cell>
        </row>
        <row r="36">
          <cell r="B36" t="str">
            <v>14CC010105</v>
          </cell>
          <cell r="C36" t="str">
            <v>Lê Thị</v>
          </cell>
          <cell r="D36" t="str">
            <v>Của</v>
          </cell>
          <cell r="E36">
            <v>35385</v>
          </cell>
          <cell r="F36" t="str">
            <v>Bình Định</v>
          </cell>
          <cell r="G36" t="str">
            <v>14C01.3</v>
          </cell>
          <cell r="H36" t="str">
            <v>V026</v>
          </cell>
          <cell r="I36">
            <v>13</v>
          </cell>
          <cell r="J36" t="str">
            <v>Mười ba điểm</v>
          </cell>
        </row>
        <row r="37">
          <cell r="B37" t="str">
            <v>14CC010051</v>
          </cell>
          <cell r="C37" t="str">
            <v>Mai Trung</v>
          </cell>
          <cell r="D37" t="str">
            <v>Cường</v>
          </cell>
          <cell r="E37">
            <v>35264</v>
          </cell>
          <cell r="F37" t="str">
            <v>Quảng Nam ĐN</v>
          </cell>
          <cell r="G37" t="str">
            <v>14C01.2</v>
          </cell>
          <cell r="H37" t="str">
            <v>V027</v>
          </cell>
          <cell r="I37">
            <v>13</v>
          </cell>
          <cell r="J37" t="str">
            <v>Mười ba điểm</v>
          </cell>
        </row>
        <row r="38">
          <cell r="B38" t="str">
            <v>12C2030001</v>
          </cell>
          <cell r="C38" t="str">
            <v>Lê Thị Phương</v>
          </cell>
          <cell r="D38" t="str">
            <v>Đài</v>
          </cell>
          <cell r="E38">
            <v>34047</v>
          </cell>
          <cell r="F38" t="str">
            <v>Đak Lăk</v>
          </cell>
          <cell r="G38" t="str">
            <v>12M1</v>
          </cell>
          <cell r="H38" t="str">
            <v>V028</v>
          </cell>
          <cell r="I38">
            <v>32</v>
          </cell>
          <cell r="J38" t="str">
            <v>Ba hai điểm</v>
          </cell>
        </row>
        <row r="39">
          <cell r="B39" t="str">
            <v>14CC060004</v>
          </cell>
          <cell r="C39" t="str">
            <v>Đoàn Thị Bích</v>
          </cell>
          <cell r="D39" t="str">
            <v>Dân</v>
          </cell>
          <cell r="E39">
            <v>35158</v>
          </cell>
          <cell r="F39" t="str">
            <v>Bình Định</v>
          </cell>
          <cell r="G39" t="str">
            <v>14C06.1</v>
          </cell>
          <cell r="H39" t="str">
            <v>V029</v>
          </cell>
          <cell r="I39">
            <v>32</v>
          </cell>
          <cell r="J39" t="str">
            <v>Ba hai điểm</v>
          </cell>
        </row>
        <row r="40">
          <cell r="B40" t="str">
            <v>14CC100006</v>
          </cell>
          <cell r="C40" t="str">
            <v>Lê Phước Hoàng</v>
          </cell>
          <cell r="D40" t="str">
            <v>Danh</v>
          </cell>
          <cell r="E40">
            <v>34825</v>
          </cell>
          <cell r="F40" t="str">
            <v>Quảng Nam</v>
          </cell>
          <cell r="G40" t="str">
            <v>14C10</v>
          </cell>
          <cell r="H40" t="str">
            <v>V030</v>
          </cell>
          <cell r="I40">
            <v>9</v>
          </cell>
          <cell r="J40" t="str">
            <v>Chín điểm</v>
          </cell>
        </row>
        <row r="41">
          <cell r="B41" t="str">
            <v>14CC010052</v>
          </cell>
          <cell r="C41" t="str">
            <v>Huỳnh Thị</v>
          </cell>
          <cell r="D41" t="str">
            <v>Diễm</v>
          </cell>
          <cell r="E41">
            <v>35371</v>
          </cell>
          <cell r="F41" t="str">
            <v>Bình Định</v>
          </cell>
          <cell r="G41" t="str">
            <v>14C01.2</v>
          </cell>
          <cell r="H41" t="str">
            <v>V031</v>
          </cell>
          <cell r="I41">
            <v>34</v>
          </cell>
          <cell r="J41" t="str">
            <v>Ba bốn điểm</v>
          </cell>
        </row>
        <row r="42">
          <cell r="B42" t="str">
            <v>14CC010107</v>
          </cell>
          <cell r="C42" t="str">
            <v>Nguyễn Thị Ái</v>
          </cell>
          <cell r="D42" t="str">
            <v>Diễm</v>
          </cell>
          <cell r="E42">
            <v>35358</v>
          </cell>
          <cell r="F42" t="str">
            <v>Gia Lai</v>
          </cell>
          <cell r="G42" t="str">
            <v>14C01.3</v>
          </cell>
          <cell r="H42" t="str">
            <v>V032</v>
          </cell>
          <cell r="I42">
            <v>36</v>
          </cell>
          <cell r="J42" t="str">
            <v>Ba sáu điểm</v>
          </cell>
        </row>
        <row r="43">
          <cell r="B43" t="str">
            <v>14CC010205</v>
          </cell>
          <cell r="C43" t="str">
            <v>Trần Thị</v>
          </cell>
          <cell r="D43" t="str">
            <v>Diễm</v>
          </cell>
          <cell r="E43">
            <v>35165</v>
          </cell>
          <cell r="F43" t="str">
            <v>Quảng Ngãi</v>
          </cell>
          <cell r="G43" t="str">
            <v>14C01.5</v>
          </cell>
          <cell r="H43" t="str">
            <v>V033</v>
          </cell>
          <cell r="I43">
            <v>38</v>
          </cell>
          <cell r="J43" t="str">
            <v>Ba tám điểm</v>
          </cell>
        </row>
        <row r="44">
          <cell r="B44" t="str">
            <v>14CC010005</v>
          </cell>
          <cell r="C44" t="str">
            <v>Nguyễn Thị Bích</v>
          </cell>
          <cell r="D44" t="str">
            <v>Diểm</v>
          </cell>
          <cell r="E44">
            <v>34974</v>
          </cell>
          <cell r="F44" t="str">
            <v>Quảng Nam ĐN</v>
          </cell>
          <cell r="G44" t="str">
            <v>14C01.1</v>
          </cell>
          <cell r="H44" t="str">
            <v>V034</v>
          </cell>
          <cell r="I44">
            <v>19</v>
          </cell>
          <cell r="J44" t="str">
            <v>Mười chín điểm</v>
          </cell>
        </row>
        <row r="45">
          <cell r="B45" t="str">
            <v>14CC010006</v>
          </cell>
          <cell r="C45" t="str">
            <v>Nguyễn Thị Mỹ</v>
          </cell>
          <cell r="D45" t="str">
            <v>Diệu</v>
          </cell>
          <cell r="E45">
            <v>35175</v>
          </cell>
          <cell r="F45" t="str">
            <v>Bình Định</v>
          </cell>
          <cell r="G45" t="str">
            <v>14C01.1</v>
          </cell>
          <cell r="H45" t="str">
            <v>V035</v>
          </cell>
          <cell r="I45">
            <v>26</v>
          </cell>
          <cell r="J45" t="str">
            <v>Hai sáu điểm</v>
          </cell>
        </row>
        <row r="46">
          <cell r="B46" t="str">
            <v>14CC010158</v>
          </cell>
          <cell r="C46" t="str">
            <v>Nguyễn Thị Thanh</v>
          </cell>
          <cell r="D46" t="str">
            <v>Diệu</v>
          </cell>
          <cell r="E46">
            <v>35250</v>
          </cell>
          <cell r="F46" t="str">
            <v>Gia Lai</v>
          </cell>
          <cell r="G46" t="str">
            <v>14C01.4</v>
          </cell>
          <cell r="H46" t="str">
            <v>V036</v>
          </cell>
          <cell r="I46">
            <v>17</v>
          </cell>
          <cell r="J46" t="str">
            <v>Mười bảy điểm</v>
          </cell>
        </row>
        <row r="47">
          <cell r="B47" t="str">
            <v>14CC060005</v>
          </cell>
          <cell r="C47" t="str">
            <v>Phạm Thị Mỹ</v>
          </cell>
          <cell r="D47" t="str">
            <v>Diệu</v>
          </cell>
          <cell r="E47">
            <v>35100</v>
          </cell>
          <cell r="F47" t="str">
            <v>Quảng Ngãi</v>
          </cell>
          <cell r="G47" t="str">
            <v>14C06.1</v>
          </cell>
          <cell r="H47" t="str">
            <v>V037</v>
          </cell>
          <cell r="I47">
            <v>31</v>
          </cell>
          <cell r="J47" t="str">
            <v>Ba mốt điểm</v>
          </cell>
        </row>
        <row r="48">
          <cell r="B48" t="str">
            <v>14CC010054</v>
          </cell>
          <cell r="C48" t="str">
            <v>Trần Thị Kim</v>
          </cell>
          <cell r="D48" t="str">
            <v>Đính</v>
          </cell>
          <cell r="E48">
            <v>35140</v>
          </cell>
          <cell r="F48" t="str">
            <v>Bình Định</v>
          </cell>
          <cell r="G48" t="str">
            <v>14C01.2</v>
          </cell>
          <cell r="H48" t="str">
            <v>V038</v>
          </cell>
          <cell r="I48">
            <v>32</v>
          </cell>
          <cell r="J48" t="str">
            <v>Ba hai điểm</v>
          </cell>
        </row>
        <row r="49">
          <cell r="B49" t="str">
            <v>14CC010206</v>
          </cell>
          <cell r="C49" t="str">
            <v>Trương Công</v>
          </cell>
          <cell r="D49" t="str">
            <v>Định</v>
          </cell>
          <cell r="E49">
            <v>35176</v>
          </cell>
          <cell r="F49" t="str">
            <v>Quảng Nam</v>
          </cell>
          <cell r="G49" t="str">
            <v>14C01.5</v>
          </cell>
          <cell r="H49" t="str">
            <v>V039</v>
          </cell>
          <cell r="I49">
            <v>35</v>
          </cell>
          <cell r="J49" t="str">
            <v>Ba lăm điểm</v>
          </cell>
        </row>
        <row r="50">
          <cell r="B50" t="str">
            <v>14CC060051</v>
          </cell>
          <cell r="C50" t="str">
            <v>Võ Công</v>
          </cell>
          <cell r="D50" t="str">
            <v>Định</v>
          </cell>
          <cell r="E50">
            <v>35056</v>
          </cell>
          <cell r="F50" t="str">
            <v>Kon Tum</v>
          </cell>
          <cell r="G50" t="str">
            <v>14C06.2</v>
          </cell>
          <cell r="H50" t="str">
            <v>V040</v>
          </cell>
          <cell r="I50">
            <v>27</v>
          </cell>
          <cell r="J50" t="str">
            <v>Hai bảy điểm</v>
          </cell>
        </row>
        <row r="51">
          <cell r="B51" t="str">
            <v>14CC060006</v>
          </cell>
          <cell r="C51" t="str">
            <v>Nguyễn Thị</v>
          </cell>
          <cell r="D51" t="str">
            <v>Đông</v>
          </cell>
          <cell r="E51">
            <v>35227</v>
          </cell>
          <cell r="F51" t="str">
            <v>Quảng Nam</v>
          </cell>
          <cell r="G51" t="str">
            <v>14C06.1</v>
          </cell>
          <cell r="H51" t="str">
            <v>V041</v>
          </cell>
          <cell r="I51">
            <v>21</v>
          </cell>
          <cell r="J51" t="str">
            <v>Hai mốt điểm</v>
          </cell>
        </row>
        <row r="52">
          <cell r="B52" t="str">
            <v>14CC010007</v>
          </cell>
          <cell r="C52" t="str">
            <v>Nguyễn Thị Phương</v>
          </cell>
          <cell r="D52" t="str">
            <v>Đông</v>
          </cell>
          <cell r="E52">
            <v>35370</v>
          </cell>
          <cell r="F52" t="str">
            <v>Bình Định</v>
          </cell>
          <cell r="G52" t="str">
            <v>14C01.1</v>
          </cell>
          <cell r="H52" t="str">
            <v>V042</v>
          </cell>
          <cell r="I52">
            <v>22</v>
          </cell>
          <cell r="J52" t="str">
            <v>Hai hai điểm</v>
          </cell>
        </row>
        <row r="53">
          <cell r="B53" t="str">
            <v>14CC010159</v>
          </cell>
          <cell r="C53" t="str">
            <v>Nguyễn Hữu</v>
          </cell>
          <cell r="D53" t="str">
            <v>Đức</v>
          </cell>
          <cell r="E53">
            <v>35394</v>
          </cell>
          <cell r="F53" t="str">
            <v>ĐăkLăk</v>
          </cell>
          <cell r="G53" t="str">
            <v>14C01.4</v>
          </cell>
          <cell r="H53" t="str">
            <v>V043</v>
          </cell>
          <cell r="I53">
            <v>22</v>
          </cell>
          <cell r="J53" t="str">
            <v>Hai hai điểm</v>
          </cell>
        </row>
        <row r="54">
          <cell r="B54" t="str">
            <v>14CC010008</v>
          </cell>
          <cell r="C54" t="str">
            <v>Huỳnh Thị</v>
          </cell>
          <cell r="D54" t="str">
            <v>Dung</v>
          </cell>
          <cell r="E54">
            <v>35065</v>
          </cell>
          <cell r="F54" t="str">
            <v>Quảng Ngãi</v>
          </cell>
          <cell r="G54" t="str">
            <v>14C01.1</v>
          </cell>
          <cell r="H54" t="str">
            <v>V044</v>
          </cell>
          <cell r="I54">
            <v>23</v>
          </cell>
          <cell r="J54" t="str">
            <v>Hai ba điểm</v>
          </cell>
        </row>
        <row r="55">
          <cell r="B55" t="str">
            <v>14CC010055</v>
          </cell>
          <cell r="C55" t="str">
            <v>Lê Thị Mỹ</v>
          </cell>
          <cell r="D55" t="str">
            <v>Dung</v>
          </cell>
          <cell r="E55">
            <v>35066</v>
          </cell>
          <cell r="F55" t="str">
            <v>Đà Nẵng</v>
          </cell>
          <cell r="G55" t="str">
            <v>14C01.2</v>
          </cell>
          <cell r="H55" t="str">
            <v>V045</v>
          </cell>
          <cell r="I55">
            <v>42</v>
          </cell>
          <cell r="J55" t="str">
            <v>Bốn hai điểm</v>
          </cell>
        </row>
        <row r="56">
          <cell r="B56" t="str">
            <v>14CC010207</v>
          </cell>
          <cell r="C56" t="str">
            <v>Nguyễn Thị</v>
          </cell>
          <cell r="D56" t="str">
            <v>Dung</v>
          </cell>
          <cell r="E56">
            <v>35106</v>
          </cell>
          <cell r="F56" t="str">
            <v>Quảng Ngãi</v>
          </cell>
          <cell r="G56" t="str">
            <v>14C01.5</v>
          </cell>
          <cell r="H56" t="str">
            <v>V046</v>
          </cell>
          <cell r="I56">
            <v>45</v>
          </cell>
          <cell r="J56" t="str">
            <v>Bốn lăm điểm</v>
          </cell>
        </row>
        <row r="57">
          <cell r="B57" t="str">
            <v>14CC060052</v>
          </cell>
          <cell r="C57" t="str">
            <v>Nguyễn Thị Phương</v>
          </cell>
          <cell r="D57" t="str">
            <v>Dung</v>
          </cell>
          <cell r="E57">
            <v>35279</v>
          </cell>
          <cell r="F57" t="str">
            <v>Đà Nẵng</v>
          </cell>
          <cell r="G57" t="str">
            <v>14C06.2</v>
          </cell>
          <cell r="H57" t="str">
            <v>V047</v>
          </cell>
          <cell r="I57">
            <v>26</v>
          </cell>
          <cell r="J57" t="str">
            <v>Hai sáu điểm</v>
          </cell>
        </row>
        <row r="58">
          <cell r="B58" t="str">
            <v>14CC010009</v>
          </cell>
          <cell r="C58" t="str">
            <v>Trịnh Thị Kim</v>
          </cell>
          <cell r="D58" t="str">
            <v>Dung</v>
          </cell>
          <cell r="E58">
            <v>35074</v>
          </cell>
          <cell r="F58" t="str">
            <v>Quảng Ngãi</v>
          </cell>
          <cell r="G58" t="str">
            <v>14C01.1</v>
          </cell>
          <cell r="H58" t="str">
            <v>V048</v>
          </cell>
          <cell r="I58">
            <v>31</v>
          </cell>
          <cell r="J58" t="str">
            <v>Ba mốt điểm</v>
          </cell>
        </row>
        <row r="59">
          <cell r="B59" t="str">
            <v>14CC060053</v>
          </cell>
          <cell r="C59" t="str">
            <v>Nguyễn Thị Thùy</v>
          </cell>
          <cell r="D59" t="str">
            <v>Dương</v>
          </cell>
          <cell r="E59">
            <v>35231</v>
          </cell>
          <cell r="F59" t="str">
            <v>Bình Định</v>
          </cell>
          <cell r="G59" t="str">
            <v>14C06.2</v>
          </cell>
          <cell r="H59" t="str">
            <v>V049</v>
          </cell>
          <cell r="I59">
            <v>35</v>
          </cell>
          <cell r="J59" t="str">
            <v>Ba lăm điểm</v>
          </cell>
        </row>
        <row r="60">
          <cell r="B60" t="str">
            <v>14CC060054</v>
          </cell>
          <cell r="C60" t="str">
            <v>Nguyễn Thị ái</v>
          </cell>
          <cell r="D60" t="str">
            <v>Duyên</v>
          </cell>
          <cell r="E60">
            <v>35283</v>
          </cell>
          <cell r="F60" t="str">
            <v>Quảng Nam</v>
          </cell>
          <cell r="G60" t="str">
            <v>14C06.2</v>
          </cell>
          <cell r="H60" t="str">
            <v>V050</v>
          </cell>
          <cell r="I60">
            <v>28</v>
          </cell>
          <cell r="J60" t="str">
            <v>Hai tám điểm</v>
          </cell>
        </row>
        <row r="61">
          <cell r="B61" t="str">
            <v>13CC020008</v>
          </cell>
          <cell r="C61" t="str">
            <v>Phan Lê Mỹ</v>
          </cell>
          <cell r="D61" t="str">
            <v>Duyên</v>
          </cell>
          <cell r="E61">
            <v>34361</v>
          </cell>
          <cell r="F61" t="str">
            <v>Đà Nẵng</v>
          </cell>
          <cell r="G61" t="str">
            <v>14C02</v>
          </cell>
          <cell r="H61" t="str">
            <v>V051</v>
          </cell>
          <cell r="I61">
            <v>44</v>
          </cell>
          <cell r="J61" t="str">
            <v>Bốn bốn điểm</v>
          </cell>
        </row>
        <row r="62">
          <cell r="B62" t="str">
            <v>13CC040008</v>
          </cell>
          <cell r="C62" t="str">
            <v>Phan Thị</v>
          </cell>
          <cell r="D62" t="str">
            <v>Duyên</v>
          </cell>
          <cell r="E62">
            <v>34500</v>
          </cell>
          <cell r="F62" t="str">
            <v>Quảng Nam</v>
          </cell>
          <cell r="G62" t="str">
            <v>13C04</v>
          </cell>
          <cell r="H62" t="str">
            <v>V052</v>
          </cell>
          <cell r="I62">
            <v>19</v>
          </cell>
          <cell r="J62" t="str">
            <v>Mười chín điểm</v>
          </cell>
        </row>
        <row r="63">
          <cell r="B63" t="str">
            <v>14CC060009</v>
          </cell>
          <cell r="C63" t="str">
            <v>Mai Thị</v>
          </cell>
          <cell r="D63" t="str">
            <v>Giang</v>
          </cell>
          <cell r="E63">
            <v>35226</v>
          </cell>
          <cell r="F63" t="str">
            <v>Quảng Bình</v>
          </cell>
          <cell r="G63" t="str">
            <v>14C06.1</v>
          </cell>
          <cell r="H63" t="str">
            <v>V053</v>
          </cell>
          <cell r="I63">
            <v>19</v>
          </cell>
          <cell r="J63" t="str">
            <v>Mười chín điểm</v>
          </cell>
        </row>
        <row r="64">
          <cell r="B64" t="str">
            <v>14CC010109</v>
          </cell>
          <cell r="C64" t="str">
            <v>Phạm Huỳnh Thị Hoài</v>
          </cell>
          <cell r="D64" t="str">
            <v>Giang</v>
          </cell>
          <cell r="E64">
            <v>35139</v>
          </cell>
          <cell r="F64" t="str">
            <v>Lâm Đồng</v>
          </cell>
          <cell r="G64" t="str">
            <v>14C01.3</v>
          </cell>
          <cell r="H64" t="str">
            <v>V054</v>
          </cell>
          <cell r="I64">
            <v>18</v>
          </cell>
          <cell r="J64" t="str">
            <v>Mười tám điểm</v>
          </cell>
        </row>
        <row r="65">
          <cell r="B65" t="str">
            <v>14CC060055</v>
          </cell>
          <cell r="C65" t="str">
            <v>Lê Thị Thu</v>
          </cell>
          <cell r="D65" t="str">
            <v>Hà</v>
          </cell>
          <cell r="E65">
            <v>35342</v>
          </cell>
          <cell r="F65" t="str">
            <v>Quảng Bình</v>
          </cell>
          <cell r="G65" t="str">
            <v>14C06.2</v>
          </cell>
          <cell r="H65" t="str">
            <v>V055</v>
          </cell>
          <cell r="I65">
            <v>16</v>
          </cell>
          <cell r="J65" t="str">
            <v>Mười sáu điểm</v>
          </cell>
        </row>
        <row r="66">
          <cell r="B66" t="str">
            <v>12C2020130</v>
          </cell>
          <cell r="C66" t="str">
            <v>Mạnh Hồng</v>
          </cell>
          <cell r="D66" t="str">
            <v>Hà</v>
          </cell>
          <cell r="E66">
            <v>34002</v>
          </cell>
          <cell r="F66" t="str">
            <v>Quảng Bình</v>
          </cell>
          <cell r="G66" t="str">
            <v>12A3</v>
          </cell>
          <cell r="H66" t="str">
            <v>V056</v>
          </cell>
          <cell r="I66">
            <v>8</v>
          </cell>
          <cell r="J66" t="str">
            <v>Tám điểm</v>
          </cell>
        </row>
        <row r="67">
          <cell r="B67" t="str">
            <v>14CC010161</v>
          </cell>
          <cell r="C67" t="str">
            <v>Nguyễn Thị</v>
          </cell>
          <cell r="D67" t="str">
            <v>Hà</v>
          </cell>
          <cell r="E67">
            <v>35252</v>
          </cell>
          <cell r="F67" t="str">
            <v>Nghệ An</v>
          </cell>
          <cell r="G67" t="str">
            <v>14C01.4</v>
          </cell>
          <cell r="H67" t="str">
            <v>V057</v>
          </cell>
          <cell r="I67">
            <v>12</v>
          </cell>
          <cell r="J67" t="str">
            <v>Mười hai điểm</v>
          </cell>
        </row>
        <row r="68">
          <cell r="B68" t="str">
            <v>14CC090001</v>
          </cell>
          <cell r="C68" t="str">
            <v>Trần Minh</v>
          </cell>
          <cell r="D68" t="str">
            <v>Hà</v>
          </cell>
          <cell r="E68">
            <v>34944</v>
          </cell>
          <cell r="F68" t="str">
            <v>Thừa Thiên Huế</v>
          </cell>
          <cell r="G68" t="str">
            <v>14C09</v>
          </cell>
          <cell r="H68" t="str">
            <v>V058</v>
          </cell>
          <cell r="I68">
            <v>17</v>
          </cell>
          <cell r="J68" t="str">
            <v>Mười bảy điểm</v>
          </cell>
        </row>
        <row r="69">
          <cell r="B69" t="str">
            <v>14CC060010</v>
          </cell>
          <cell r="C69" t="str">
            <v>Bùi Thị</v>
          </cell>
          <cell r="D69" t="str">
            <v>Hạ</v>
          </cell>
          <cell r="E69">
            <v>35065</v>
          </cell>
          <cell r="F69" t="str">
            <v>Quảng Ngãi</v>
          </cell>
          <cell r="G69" t="str">
            <v>14C06.1</v>
          </cell>
          <cell r="H69" t="str">
            <v>V059</v>
          </cell>
          <cell r="I69">
            <v>16</v>
          </cell>
          <cell r="J69" t="str">
            <v>Mười sáu điểm</v>
          </cell>
        </row>
        <row r="70">
          <cell r="B70" t="str">
            <v>14CC060056</v>
          </cell>
          <cell r="C70" t="str">
            <v>Phan Thị Mây</v>
          </cell>
          <cell r="D70" t="str">
            <v>Hạ</v>
          </cell>
          <cell r="E70">
            <v>35419</v>
          </cell>
          <cell r="F70" t="str">
            <v>Bình Định</v>
          </cell>
          <cell r="G70" t="str">
            <v>14C06.2</v>
          </cell>
          <cell r="H70" t="str">
            <v>V060</v>
          </cell>
          <cell r="I70">
            <v>13</v>
          </cell>
          <cell r="J70" t="str">
            <v>Mười ba điểm</v>
          </cell>
        </row>
        <row r="71">
          <cell r="B71" t="str">
            <v>14CC010110</v>
          </cell>
          <cell r="C71" t="str">
            <v>Ngô Thị</v>
          </cell>
          <cell r="D71" t="str">
            <v>Hai</v>
          </cell>
          <cell r="E71">
            <v>35155</v>
          </cell>
          <cell r="F71" t="str">
            <v>Quảng Nam ĐN</v>
          </cell>
          <cell r="G71" t="str">
            <v>14C01.3</v>
          </cell>
          <cell r="H71" t="str">
            <v>V061</v>
          </cell>
          <cell r="I71">
            <v>21</v>
          </cell>
          <cell r="J71" t="str">
            <v>Hai mốt điểm</v>
          </cell>
        </row>
        <row r="72">
          <cell r="B72" t="str">
            <v>14CC010208</v>
          </cell>
          <cell r="C72" t="str">
            <v>Lê Thị Hồng</v>
          </cell>
          <cell r="D72" t="str">
            <v>Hải</v>
          </cell>
          <cell r="E72">
            <v>35341</v>
          </cell>
          <cell r="F72" t="str">
            <v>Quảng Trị</v>
          </cell>
          <cell r="G72" t="str">
            <v>14C01.5</v>
          </cell>
          <cell r="H72" t="str">
            <v>V062</v>
          </cell>
          <cell r="I72">
            <v>35</v>
          </cell>
          <cell r="J72" t="str">
            <v>Ba lăm điểm</v>
          </cell>
        </row>
        <row r="73">
          <cell r="B73" t="str">
            <v>14CC040001</v>
          </cell>
          <cell r="C73" t="str">
            <v>Trịnh Đình</v>
          </cell>
          <cell r="D73" t="str">
            <v>Hải</v>
          </cell>
          <cell r="E73">
            <v>34711</v>
          </cell>
          <cell r="F73" t="str">
            <v>ĐăkLăk</v>
          </cell>
          <cell r="G73" t="str">
            <v>14C04</v>
          </cell>
          <cell r="H73" t="str">
            <v>V063</v>
          </cell>
          <cell r="I73">
            <v>4</v>
          </cell>
          <cell r="J73" t="str">
            <v>Bốn điểm</v>
          </cell>
        </row>
        <row r="74">
          <cell r="B74" t="str">
            <v>14CC020005</v>
          </cell>
          <cell r="C74" t="str">
            <v>Nguyễn Thị</v>
          </cell>
          <cell r="D74" t="str">
            <v>Hằng</v>
          </cell>
          <cell r="E74">
            <v>35192</v>
          </cell>
          <cell r="F74" t="str">
            <v>Thừa Thiên Huế</v>
          </cell>
          <cell r="G74" t="str">
            <v>14C02</v>
          </cell>
          <cell r="H74" t="str">
            <v>V064</v>
          </cell>
          <cell r="I74">
            <v>15</v>
          </cell>
          <cell r="J74" t="str">
            <v>Mười lăm điểm</v>
          </cell>
        </row>
        <row r="75">
          <cell r="B75" t="str">
            <v>13CC040009</v>
          </cell>
          <cell r="C75" t="str">
            <v>Nguyễn Thị Ngọc</v>
          </cell>
          <cell r="D75" t="str">
            <v>Hằng</v>
          </cell>
          <cell r="E75">
            <v>34973</v>
          </cell>
          <cell r="F75" t="str">
            <v>Gia Lai</v>
          </cell>
          <cell r="G75" t="str">
            <v>13C04</v>
          </cell>
          <cell r="H75" t="str">
            <v>V065</v>
          </cell>
          <cell r="I75">
            <v>14</v>
          </cell>
          <cell r="J75" t="str">
            <v>Mười bốn điểm</v>
          </cell>
        </row>
        <row r="76">
          <cell r="B76" t="str">
            <v>14CC020006</v>
          </cell>
          <cell r="C76" t="str">
            <v>Đinh Thị Kim</v>
          </cell>
          <cell r="D76" t="str">
            <v>Hạnh</v>
          </cell>
          <cell r="E76">
            <v>35343</v>
          </cell>
          <cell r="F76" t="str">
            <v>ĐăkLăk</v>
          </cell>
          <cell r="G76" t="str">
            <v>14C02</v>
          </cell>
          <cell r="H76" t="str">
            <v>V066</v>
          </cell>
          <cell r="I76">
            <v>10</v>
          </cell>
          <cell r="J76" t="str">
            <v>Mười điểm</v>
          </cell>
        </row>
        <row r="77">
          <cell r="B77" t="str">
            <v>14CC010012</v>
          </cell>
          <cell r="C77" t="str">
            <v>Lê Thị Hồng</v>
          </cell>
          <cell r="D77" t="str">
            <v>Hạnh</v>
          </cell>
          <cell r="E77">
            <v>35100</v>
          </cell>
          <cell r="F77" t="str">
            <v>Quảng Nam</v>
          </cell>
          <cell r="G77" t="str">
            <v>14C01.1</v>
          </cell>
          <cell r="H77" t="str">
            <v>V067</v>
          </cell>
          <cell r="I77">
            <v>35</v>
          </cell>
          <cell r="J77" t="str">
            <v>Ba lăm điểm</v>
          </cell>
        </row>
        <row r="78">
          <cell r="B78" t="str">
            <v>14CC010162</v>
          </cell>
          <cell r="C78" t="str">
            <v>Ngô Thị Lệ</v>
          </cell>
          <cell r="D78" t="str">
            <v>Hạnh</v>
          </cell>
          <cell r="E78">
            <v>34940</v>
          </cell>
          <cell r="F78" t="str">
            <v>Quảng Nam</v>
          </cell>
          <cell r="G78" t="str">
            <v>14C01.4</v>
          </cell>
          <cell r="H78" t="str">
            <v>V068</v>
          </cell>
          <cell r="I78">
            <v>15</v>
          </cell>
          <cell r="J78" t="str">
            <v>Mười lăm điểm</v>
          </cell>
        </row>
        <row r="79">
          <cell r="B79" t="str">
            <v>14CC060011</v>
          </cell>
          <cell r="C79" t="str">
            <v>Nguyễn Thị Bích</v>
          </cell>
          <cell r="D79" t="str">
            <v>Hạnh</v>
          </cell>
          <cell r="E79">
            <v>35133</v>
          </cell>
          <cell r="F79" t="str">
            <v>Quảng Ngãi</v>
          </cell>
          <cell r="G79" t="str">
            <v>14C06.1</v>
          </cell>
          <cell r="H79" t="str">
            <v>V069</v>
          </cell>
          <cell r="I79">
            <v>33</v>
          </cell>
          <cell r="J79" t="str">
            <v>Ba ba điểm</v>
          </cell>
        </row>
        <row r="80">
          <cell r="B80" t="str">
            <v>14CC010057</v>
          </cell>
          <cell r="C80" t="str">
            <v>Phạm Thị Bích</v>
          </cell>
          <cell r="D80" t="str">
            <v>Hạnh</v>
          </cell>
          <cell r="E80">
            <v>35402</v>
          </cell>
          <cell r="F80" t="str">
            <v>Quảng Nam</v>
          </cell>
          <cell r="G80" t="str">
            <v>14C01.2</v>
          </cell>
          <cell r="H80" t="str">
            <v>V070</v>
          </cell>
          <cell r="I80">
            <v>23</v>
          </cell>
          <cell r="J80" t="str">
            <v>Hai ba điểm</v>
          </cell>
        </row>
        <row r="81">
          <cell r="B81" t="str">
            <v>14CC010209</v>
          </cell>
          <cell r="C81" t="str">
            <v>Hoàng Thị</v>
          </cell>
          <cell r="D81" t="str">
            <v>Hậu</v>
          </cell>
          <cell r="E81">
            <v>35205</v>
          </cell>
          <cell r="F81" t="str">
            <v>Hà Tĩnh</v>
          </cell>
          <cell r="G81" t="str">
            <v>14C01.5</v>
          </cell>
          <cell r="H81" t="str">
            <v>V071</v>
          </cell>
          <cell r="I81">
            <v>28</v>
          </cell>
          <cell r="J81" t="str">
            <v>Hai tám điểm</v>
          </cell>
        </row>
        <row r="82">
          <cell r="B82" t="str">
            <v>14CC010113</v>
          </cell>
          <cell r="C82" t="str">
            <v>Nguyễn Thị</v>
          </cell>
          <cell r="D82" t="str">
            <v>Hậu</v>
          </cell>
          <cell r="E82">
            <v>35096</v>
          </cell>
          <cell r="F82" t="str">
            <v>Quảng Nam</v>
          </cell>
          <cell r="G82" t="str">
            <v>14C01.3</v>
          </cell>
          <cell r="H82" t="str">
            <v>V072</v>
          </cell>
          <cell r="I82">
            <v>29</v>
          </cell>
          <cell r="J82" t="str">
            <v>Hai chín điểm</v>
          </cell>
        </row>
        <row r="83">
          <cell r="B83" t="str">
            <v>14CC060059</v>
          </cell>
          <cell r="C83" t="str">
            <v>Châu Thị</v>
          </cell>
          <cell r="D83" t="str">
            <v>Hiền</v>
          </cell>
          <cell r="E83">
            <v>35074</v>
          </cell>
          <cell r="F83" t="str">
            <v>Quảng Nam ĐN</v>
          </cell>
          <cell r="G83" t="str">
            <v>14C06.2</v>
          </cell>
          <cell r="H83" t="str">
            <v>V073</v>
          </cell>
          <cell r="I83">
            <v>19</v>
          </cell>
          <cell r="J83" t="str">
            <v>Mười chín điểm</v>
          </cell>
        </row>
        <row r="84">
          <cell r="B84" t="str">
            <v>14CC010013</v>
          </cell>
          <cell r="C84" t="str">
            <v>Hoàng Thị</v>
          </cell>
          <cell r="D84" t="str">
            <v>Hiền</v>
          </cell>
          <cell r="E84">
            <v>34702</v>
          </cell>
          <cell r="F84" t="str">
            <v>Nghệ An</v>
          </cell>
          <cell r="G84" t="str">
            <v>14C01.1</v>
          </cell>
          <cell r="H84" t="str">
            <v>V074</v>
          </cell>
          <cell r="I84">
            <v>5</v>
          </cell>
          <cell r="J84" t="str">
            <v>Năm điểm</v>
          </cell>
        </row>
        <row r="85">
          <cell r="B85" t="str">
            <v>14CC060012</v>
          </cell>
          <cell r="C85" t="str">
            <v>Ngô Thị Thanh</v>
          </cell>
          <cell r="D85" t="str">
            <v>Hiền</v>
          </cell>
          <cell r="E85">
            <v>35109</v>
          </cell>
          <cell r="F85" t="str">
            <v>Quảng Trị</v>
          </cell>
          <cell r="G85" t="str">
            <v>14C06.1</v>
          </cell>
          <cell r="H85" t="str">
            <v>V075</v>
          </cell>
          <cell r="I85">
            <v>9</v>
          </cell>
          <cell r="J85" t="str">
            <v>Chín điểm</v>
          </cell>
        </row>
        <row r="86">
          <cell r="B86" t="str">
            <v>14CC010058</v>
          </cell>
          <cell r="C86" t="str">
            <v>Nguyễn Thị</v>
          </cell>
          <cell r="D86" t="str">
            <v>Hiền</v>
          </cell>
          <cell r="E86">
            <v>35427</v>
          </cell>
          <cell r="F86" t="str">
            <v>Gia Lai</v>
          </cell>
          <cell r="G86" t="str">
            <v>14C01.2</v>
          </cell>
          <cell r="H86" t="str">
            <v>V076</v>
          </cell>
          <cell r="I86">
            <v>22</v>
          </cell>
          <cell r="J86" t="str">
            <v>Hai hai điểm</v>
          </cell>
        </row>
        <row r="87">
          <cell r="B87" t="str">
            <v>14CC060058</v>
          </cell>
          <cell r="C87" t="str">
            <v>Nguyễn Thị</v>
          </cell>
          <cell r="D87" t="str">
            <v>Hiền</v>
          </cell>
          <cell r="E87">
            <v>35181</v>
          </cell>
          <cell r="F87" t="str">
            <v>Hà Tĩnh</v>
          </cell>
          <cell r="G87" t="str">
            <v>14C06.2</v>
          </cell>
          <cell r="H87" t="str">
            <v>V077</v>
          </cell>
          <cell r="I87">
            <v>14</v>
          </cell>
          <cell r="J87" t="str">
            <v>Mười bốn điểm</v>
          </cell>
        </row>
        <row r="88">
          <cell r="B88" t="str">
            <v>14CC010210</v>
          </cell>
          <cell r="C88" t="str">
            <v>Trần Thị Mỹ</v>
          </cell>
          <cell r="D88" t="str">
            <v>Hiền</v>
          </cell>
          <cell r="E88">
            <v>35378</v>
          </cell>
          <cell r="F88" t="str">
            <v>Bình Định</v>
          </cell>
          <cell r="G88" t="str">
            <v>14C01.5</v>
          </cell>
          <cell r="H88" t="str">
            <v>V078</v>
          </cell>
          <cell r="I88">
            <v>14</v>
          </cell>
          <cell r="J88" t="str">
            <v>Mười bốn điểm</v>
          </cell>
        </row>
        <row r="89">
          <cell r="B89" t="str">
            <v>14CC010114</v>
          </cell>
          <cell r="C89" t="str">
            <v>Phạm Thị Mỹ</v>
          </cell>
          <cell r="D89" t="str">
            <v>Hiệp</v>
          </cell>
          <cell r="E89">
            <v>35389</v>
          </cell>
          <cell r="F89" t="str">
            <v>Quảng Nam</v>
          </cell>
          <cell r="G89" t="str">
            <v>14C01.3</v>
          </cell>
          <cell r="H89" t="str">
            <v>V079</v>
          </cell>
          <cell r="I89">
            <v>12</v>
          </cell>
          <cell r="J89" t="str">
            <v>Mười hai điểm</v>
          </cell>
        </row>
        <row r="90">
          <cell r="B90" t="str">
            <v>14CC060062</v>
          </cell>
          <cell r="C90" t="str">
            <v>Huỳnh Đức</v>
          </cell>
          <cell r="D90" t="str">
            <v>Hiếu</v>
          </cell>
          <cell r="E90">
            <v>35319</v>
          </cell>
          <cell r="F90" t="str">
            <v>Đà Nẵng</v>
          </cell>
          <cell r="G90" t="str">
            <v>14C06.2</v>
          </cell>
          <cell r="H90" t="str">
            <v>V080</v>
          </cell>
          <cell r="I90">
            <v>0</v>
          </cell>
          <cell r="J90" t="str">
            <v>Không điểm</v>
          </cell>
        </row>
        <row r="91">
          <cell r="B91" t="str">
            <v>14CC010115</v>
          </cell>
          <cell r="C91" t="str">
            <v>Lê Tùng</v>
          </cell>
          <cell r="D91" t="str">
            <v>Hiếu</v>
          </cell>
          <cell r="E91">
            <v>35318</v>
          </cell>
          <cell r="F91" t="str">
            <v>Quảng Ngãi</v>
          </cell>
          <cell r="G91" t="str">
            <v>14C01.3</v>
          </cell>
          <cell r="H91" t="str">
            <v>V081</v>
          </cell>
          <cell r="I91">
            <v>15</v>
          </cell>
          <cell r="J91" t="str">
            <v>Mười lăm điểm</v>
          </cell>
        </row>
        <row r="92">
          <cell r="B92" t="str">
            <v>14CC010211</v>
          </cell>
          <cell r="C92" t="str">
            <v>Nguyễn Thị Kim</v>
          </cell>
          <cell r="D92" t="str">
            <v>Hiếu</v>
          </cell>
          <cell r="E92">
            <v>35179</v>
          </cell>
          <cell r="F92" t="str">
            <v>Quảng Ngãi</v>
          </cell>
          <cell r="G92" t="str">
            <v>14C01.5</v>
          </cell>
          <cell r="H92" t="str">
            <v>V082</v>
          </cell>
          <cell r="I92">
            <v>23</v>
          </cell>
          <cell r="J92" t="str">
            <v>Hai ba điểm</v>
          </cell>
        </row>
        <row r="93">
          <cell r="B93" t="str">
            <v>14CC060063</v>
          </cell>
          <cell r="C93" t="str">
            <v>Phạm Thị Ngọc</v>
          </cell>
          <cell r="D93" t="str">
            <v>Hiếu</v>
          </cell>
          <cell r="E93">
            <v>35286</v>
          </cell>
          <cell r="F93" t="str">
            <v>Quảng Ngãi</v>
          </cell>
          <cell r="G93" t="str">
            <v>14C06.2</v>
          </cell>
          <cell r="H93" t="str">
            <v>V083</v>
          </cell>
          <cell r="I93">
            <v>37</v>
          </cell>
          <cell r="J93" t="str">
            <v>Ba bảy điểm</v>
          </cell>
        </row>
        <row r="94">
          <cell r="B94" t="str">
            <v>14CC010212</v>
          </cell>
          <cell r="C94" t="str">
            <v>Cao Mạnh</v>
          </cell>
          <cell r="D94" t="str">
            <v>Hổ</v>
          </cell>
          <cell r="E94">
            <v>35074</v>
          </cell>
          <cell r="F94" t="str">
            <v>Bình Định</v>
          </cell>
          <cell r="G94" t="str">
            <v>14C01.5</v>
          </cell>
          <cell r="H94" t="str">
            <v>V084</v>
          </cell>
          <cell r="I94">
            <v>24</v>
          </cell>
          <cell r="J94" t="str">
            <v>Hai bốn điểm</v>
          </cell>
        </row>
        <row r="95">
          <cell r="B95" t="str">
            <v>14CC010015</v>
          </cell>
          <cell r="C95" t="str">
            <v>Nguyễn Thị</v>
          </cell>
          <cell r="D95" t="str">
            <v>Hoa</v>
          </cell>
          <cell r="E95">
            <v>35218</v>
          </cell>
          <cell r="F95" t="str">
            <v>Bình Định</v>
          </cell>
          <cell r="G95" t="str">
            <v>14C01.1</v>
          </cell>
          <cell r="H95" t="str">
            <v>V085</v>
          </cell>
          <cell r="I95">
            <v>16</v>
          </cell>
          <cell r="J95" t="str">
            <v>Mười sáu điểm</v>
          </cell>
        </row>
        <row r="96">
          <cell r="B96" t="str">
            <v>14CC010059</v>
          </cell>
          <cell r="C96" t="str">
            <v>Phạm Thị</v>
          </cell>
          <cell r="D96" t="str">
            <v>Hoa</v>
          </cell>
          <cell r="E96">
            <v>35279</v>
          </cell>
          <cell r="F96" t="str">
            <v>Hà Tĩnh</v>
          </cell>
          <cell r="G96" t="str">
            <v>14C01.2</v>
          </cell>
          <cell r="H96" t="str">
            <v>V086</v>
          </cell>
          <cell r="I96">
            <v>11</v>
          </cell>
          <cell r="J96" t="str">
            <v>Mười một điểm</v>
          </cell>
        </row>
        <row r="97">
          <cell r="B97" t="str">
            <v>14CC010116</v>
          </cell>
          <cell r="C97" t="str">
            <v>Mai Thị Bích</v>
          </cell>
          <cell r="D97" t="str">
            <v>Hòa</v>
          </cell>
          <cell r="E97">
            <v>35065</v>
          </cell>
          <cell r="F97" t="str">
            <v>Quảng Nam</v>
          </cell>
          <cell r="G97" t="str">
            <v>14C01.3</v>
          </cell>
          <cell r="H97" t="str">
            <v>V087</v>
          </cell>
          <cell r="I97">
            <v>25</v>
          </cell>
          <cell r="J97" t="str">
            <v>Hai lăm điểm</v>
          </cell>
        </row>
        <row r="98">
          <cell r="B98" t="str">
            <v>14CC060064</v>
          </cell>
          <cell r="C98" t="str">
            <v>Nguyễn Thị Thanh</v>
          </cell>
          <cell r="D98" t="str">
            <v>Hòa</v>
          </cell>
          <cell r="E98">
            <v>35266</v>
          </cell>
          <cell r="F98" t="str">
            <v>Quảng Bình</v>
          </cell>
          <cell r="G98" t="str">
            <v>14C06.2</v>
          </cell>
          <cell r="H98" t="str">
            <v>V088</v>
          </cell>
          <cell r="I98">
            <v>13</v>
          </cell>
          <cell r="J98" t="str">
            <v>Mười ba điểm</v>
          </cell>
        </row>
        <row r="99">
          <cell r="B99" t="str">
            <v>14CC100011</v>
          </cell>
          <cell r="C99" t="str">
            <v>Chu Thị</v>
          </cell>
          <cell r="D99" t="str">
            <v>Hoan</v>
          </cell>
          <cell r="E99">
            <v>35065</v>
          </cell>
          <cell r="F99" t="str">
            <v>Hà Tĩnh</v>
          </cell>
          <cell r="G99" t="str">
            <v>14C10</v>
          </cell>
          <cell r="H99" t="str">
            <v>V089</v>
          </cell>
          <cell r="I99">
            <v>10</v>
          </cell>
          <cell r="J99" t="str">
            <v>Mười điểm</v>
          </cell>
        </row>
        <row r="100">
          <cell r="B100" t="str">
            <v>14CC010117</v>
          </cell>
          <cell r="C100" t="str">
            <v>Lê Thanh</v>
          </cell>
          <cell r="D100" t="str">
            <v>Hoàng</v>
          </cell>
          <cell r="E100">
            <v>35139</v>
          </cell>
          <cell r="F100" t="str">
            <v>Quảng Nam</v>
          </cell>
          <cell r="G100" t="str">
            <v>14C01.3</v>
          </cell>
          <cell r="H100" t="str">
            <v>V090</v>
          </cell>
          <cell r="I100">
            <v>0</v>
          </cell>
          <cell r="J100" t="str">
            <v>Không điểm</v>
          </cell>
        </row>
        <row r="101">
          <cell r="B101" t="str">
            <v>14CC010213</v>
          </cell>
          <cell r="C101" t="str">
            <v>Đặng Hoàng</v>
          </cell>
          <cell r="D101" t="str">
            <v>Hoanh</v>
          </cell>
          <cell r="E101">
            <v>35092</v>
          </cell>
          <cell r="F101" t="str">
            <v>Quảng Ngãi</v>
          </cell>
          <cell r="G101" t="str">
            <v>14C01.5</v>
          </cell>
          <cell r="H101" t="str">
            <v>V091</v>
          </cell>
          <cell r="I101">
            <v>14</v>
          </cell>
          <cell r="J101" t="str">
            <v>Mười bốn điểm</v>
          </cell>
        </row>
        <row r="102">
          <cell r="B102" t="str">
            <v>14CC010016</v>
          </cell>
          <cell r="C102" t="str">
            <v>Đoàn Thị</v>
          </cell>
          <cell r="D102" t="str">
            <v>Hồng</v>
          </cell>
          <cell r="E102">
            <v>34923</v>
          </cell>
          <cell r="F102" t="str">
            <v>Quảng Ngãi</v>
          </cell>
          <cell r="G102" t="str">
            <v>14C01.1</v>
          </cell>
          <cell r="H102" t="str">
            <v>V092</v>
          </cell>
          <cell r="I102">
            <v>20</v>
          </cell>
          <cell r="J102" t="str">
            <v>Hai mươi điểm</v>
          </cell>
        </row>
        <row r="103">
          <cell r="B103" t="str">
            <v>14CC010214</v>
          </cell>
          <cell r="C103" t="str">
            <v>Nguyễn Thị</v>
          </cell>
          <cell r="D103" t="str">
            <v>Hồng</v>
          </cell>
          <cell r="E103">
            <v>34827</v>
          </cell>
          <cell r="F103" t="str">
            <v>Quảng Bình</v>
          </cell>
          <cell r="G103" t="str">
            <v>14C01.5</v>
          </cell>
          <cell r="H103" t="str">
            <v>V093</v>
          </cell>
          <cell r="I103">
            <v>13</v>
          </cell>
          <cell r="J103" t="str">
            <v>Mười ba điểm</v>
          </cell>
        </row>
        <row r="104">
          <cell r="B104" t="str">
            <v>14CC010215</v>
          </cell>
          <cell r="C104" t="str">
            <v>Phạm Thị</v>
          </cell>
          <cell r="D104" t="str">
            <v>Hồng</v>
          </cell>
          <cell r="E104">
            <v>35373</v>
          </cell>
          <cell r="F104" t="str">
            <v>Quảng Ngãi</v>
          </cell>
          <cell r="G104" t="str">
            <v>14C01.5</v>
          </cell>
          <cell r="H104" t="str">
            <v>V094</v>
          </cell>
          <cell r="I104">
            <v>18</v>
          </cell>
          <cell r="J104" t="str">
            <v>Mười tám điểm</v>
          </cell>
        </row>
        <row r="105">
          <cell r="B105" t="str">
            <v>14CC040002</v>
          </cell>
          <cell r="C105" t="str">
            <v>Bùi Thị Minh</v>
          </cell>
          <cell r="D105" t="str">
            <v>Huệ</v>
          </cell>
          <cell r="E105">
            <v>34938</v>
          </cell>
          <cell r="F105" t="str">
            <v>Quảng Trị</v>
          </cell>
          <cell r="G105" t="str">
            <v>14C04</v>
          </cell>
          <cell r="H105" t="str">
            <v>V095</v>
          </cell>
          <cell r="I105">
            <v>18</v>
          </cell>
          <cell r="J105" t="str">
            <v>Mười tám điểm</v>
          </cell>
        </row>
        <row r="106">
          <cell r="B106" t="str">
            <v>14CC010217</v>
          </cell>
          <cell r="C106" t="str">
            <v>Nguyễn Thị</v>
          </cell>
          <cell r="D106" t="str">
            <v>Huệ</v>
          </cell>
          <cell r="E106">
            <v>35292</v>
          </cell>
          <cell r="F106" t="str">
            <v>Quảng Trị</v>
          </cell>
          <cell r="G106" t="str">
            <v>14C01.5</v>
          </cell>
          <cell r="H106" t="str">
            <v>V096</v>
          </cell>
          <cell r="I106">
            <v>24</v>
          </cell>
          <cell r="J106" t="str">
            <v>Hai bốn điểm</v>
          </cell>
        </row>
        <row r="107">
          <cell r="B107" t="str">
            <v>14CC010017</v>
          </cell>
          <cell r="C107" t="str">
            <v>Nguyễn Thị Mỹ</v>
          </cell>
          <cell r="D107" t="str">
            <v>Huệ</v>
          </cell>
          <cell r="E107">
            <v>35385</v>
          </cell>
          <cell r="F107" t="str">
            <v>Bình Định</v>
          </cell>
          <cell r="G107" t="str">
            <v>14C01.1</v>
          </cell>
          <cell r="H107" t="str">
            <v>V097</v>
          </cell>
          <cell r="I107">
            <v>29</v>
          </cell>
          <cell r="J107" t="str">
            <v>Hai chín điểm</v>
          </cell>
        </row>
        <row r="108">
          <cell r="B108" t="str">
            <v>14CC010118</v>
          </cell>
          <cell r="C108" t="str">
            <v>Phạm Ngọc</v>
          </cell>
          <cell r="D108" t="str">
            <v>Hùng</v>
          </cell>
          <cell r="E108">
            <v>34774</v>
          </cell>
          <cell r="F108" t="str">
            <v>ĐăkLăk</v>
          </cell>
          <cell r="G108" t="str">
            <v>14C01.3</v>
          </cell>
          <cell r="H108" t="str">
            <v>V098</v>
          </cell>
          <cell r="I108">
            <v>9</v>
          </cell>
          <cell r="J108" t="str">
            <v>Chín điểm</v>
          </cell>
        </row>
        <row r="109">
          <cell r="B109" t="str">
            <v>14CC010164</v>
          </cell>
          <cell r="C109" t="str">
            <v>Lê Thị Mỹ</v>
          </cell>
          <cell r="D109" t="str">
            <v>Hương</v>
          </cell>
          <cell r="E109">
            <v>35084</v>
          </cell>
          <cell r="F109" t="str">
            <v>Bình Định</v>
          </cell>
          <cell r="G109" t="str">
            <v>14C01.4</v>
          </cell>
          <cell r="H109" t="str">
            <v>V099</v>
          </cell>
          <cell r="I109">
            <v>21</v>
          </cell>
          <cell r="J109" t="str">
            <v>Hai mốt điểm</v>
          </cell>
        </row>
        <row r="110">
          <cell r="B110" t="str">
            <v>14CC010061</v>
          </cell>
          <cell r="C110" t="str">
            <v>Nguyễn Thị Quỳnh</v>
          </cell>
          <cell r="D110" t="str">
            <v>Hương</v>
          </cell>
          <cell r="E110">
            <v>35135</v>
          </cell>
          <cell r="F110" t="str">
            <v>Quảng Trị</v>
          </cell>
          <cell r="G110" t="str">
            <v>14C01.2</v>
          </cell>
          <cell r="H110" t="str">
            <v>V100</v>
          </cell>
          <cell r="I110">
            <v>10</v>
          </cell>
          <cell r="J110" t="str">
            <v>Mười điểm</v>
          </cell>
        </row>
        <row r="111">
          <cell r="B111" t="str">
            <v>14CC010218</v>
          </cell>
          <cell r="C111" t="str">
            <v>Nguyễn Thị Thu</v>
          </cell>
          <cell r="D111" t="str">
            <v>Hương</v>
          </cell>
          <cell r="E111">
            <v>35205</v>
          </cell>
          <cell r="F111" t="str">
            <v>Gia Lai</v>
          </cell>
          <cell r="G111" t="str">
            <v>14C01.5</v>
          </cell>
          <cell r="H111" t="str">
            <v>V101</v>
          </cell>
          <cell r="I111">
            <v>11</v>
          </cell>
          <cell r="J111" t="str">
            <v>Mười một điểm</v>
          </cell>
        </row>
        <row r="112">
          <cell r="B112" t="str">
            <v>14CC010119</v>
          </cell>
          <cell r="C112" t="str">
            <v>Trần Thị Xuân</v>
          </cell>
          <cell r="D112" t="str">
            <v>Hương</v>
          </cell>
          <cell r="E112">
            <v>35242</v>
          </cell>
          <cell r="F112" t="str">
            <v>Quảng Nam ĐN</v>
          </cell>
          <cell r="G112" t="str">
            <v>14C01.3</v>
          </cell>
          <cell r="H112" t="str">
            <v>V102</v>
          </cell>
          <cell r="I112">
            <v>26</v>
          </cell>
          <cell r="J112" t="str">
            <v>Hai sáu điểm</v>
          </cell>
        </row>
        <row r="113">
          <cell r="B113" t="str">
            <v>14CC010062</v>
          </cell>
          <cell r="C113" t="str">
            <v>Võ Thị Diệu</v>
          </cell>
          <cell r="D113" t="str">
            <v>Hương</v>
          </cell>
          <cell r="E113">
            <v>35293</v>
          </cell>
          <cell r="F113" t="str">
            <v>Thừa Thiên Huế</v>
          </cell>
          <cell r="G113" t="str">
            <v>14C01.2</v>
          </cell>
          <cell r="H113" t="str">
            <v>V103</v>
          </cell>
          <cell r="I113">
            <v>16</v>
          </cell>
          <cell r="J113" t="str">
            <v>Mười sáu điểm</v>
          </cell>
        </row>
        <row r="114">
          <cell r="B114" t="str">
            <v>14CC010219</v>
          </cell>
          <cell r="C114" t="str">
            <v>Phạm Thị Thu</v>
          </cell>
          <cell r="D114" t="str">
            <v>Hường</v>
          </cell>
          <cell r="E114">
            <v>35301</v>
          </cell>
          <cell r="F114" t="str">
            <v>Quảng Ngãi</v>
          </cell>
          <cell r="G114" t="str">
            <v>14C01.5</v>
          </cell>
          <cell r="H114" t="str">
            <v>V104</v>
          </cell>
          <cell r="I114">
            <v>24</v>
          </cell>
          <cell r="J114" t="str">
            <v>Hai bốn điểm</v>
          </cell>
        </row>
        <row r="115">
          <cell r="B115" t="str">
            <v>14CC010019</v>
          </cell>
          <cell r="C115" t="str">
            <v>Chế Quang</v>
          </cell>
          <cell r="D115" t="str">
            <v>Huy</v>
          </cell>
          <cell r="E115">
            <v>35105</v>
          </cell>
          <cell r="F115" t="str">
            <v>Thừa Thiên Huế</v>
          </cell>
          <cell r="G115" t="str">
            <v>14C01.1</v>
          </cell>
          <cell r="H115" t="str">
            <v>V105</v>
          </cell>
          <cell r="I115">
            <v>19</v>
          </cell>
          <cell r="J115" t="str">
            <v>Mười chín điểm</v>
          </cell>
        </row>
        <row r="116">
          <cell r="B116" t="str">
            <v>14CC040004</v>
          </cell>
          <cell r="C116" t="str">
            <v>Tiêu Thị Thu</v>
          </cell>
          <cell r="D116" t="str">
            <v>Huyên</v>
          </cell>
          <cell r="E116">
            <v>34865</v>
          </cell>
          <cell r="F116" t="str">
            <v>Quảng Ngãi</v>
          </cell>
          <cell r="G116" t="str">
            <v>14C04</v>
          </cell>
          <cell r="H116" t="str">
            <v>V106</v>
          </cell>
          <cell r="I116">
            <v>19</v>
          </cell>
          <cell r="J116" t="str">
            <v>Mười chín điểm</v>
          </cell>
        </row>
        <row r="117">
          <cell r="B117" t="str">
            <v>14CC060013</v>
          </cell>
          <cell r="C117" t="str">
            <v>Võ Thị út</v>
          </cell>
          <cell r="D117" t="str">
            <v>Huyên</v>
          </cell>
          <cell r="E117">
            <v>35307</v>
          </cell>
          <cell r="F117" t="str">
            <v>Quảng Ngãi</v>
          </cell>
          <cell r="G117" t="str">
            <v>14C06.1</v>
          </cell>
          <cell r="H117" t="str">
            <v>V107</v>
          </cell>
          <cell r="I117">
            <v>16</v>
          </cell>
          <cell r="J117" t="str">
            <v>Mười sáu điểm</v>
          </cell>
        </row>
        <row r="118">
          <cell r="B118" t="str">
            <v>14CC060066</v>
          </cell>
          <cell r="C118" t="str">
            <v>Tô Thị</v>
          </cell>
          <cell r="D118" t="str">
            <v>Huyền</v>
          </cell>
          <cell r="E118">
            <v>35036</v>
          </cell>
          <cell r="F118" t="str">
            <v>Nghệ An</v>
          </cell>
          <cell r="G118" t="str">
            <v>14C06.2</v>
          </cell>
          <cell r="H118" t="str">
            <v>V108</v>
          </cell>
          <cell r="I118">
            <v>35</v>
          </cell>
          <cell r="J118" t="str">
            <v>Ba lăm điểm</v>
          </cell>
        </row>
        <row r="119">
          <cell r="B119" t="str">
            <v>14CC010220</v>
          </cell>
          <cell r="C119" t="str">
            <v>Lê Đào Hồng</v>
          </cell>
          <cell r="D119" t="str">
            <v>Kẩn</v>
          </cell>
          <cell r="E119">
            <v>35345</v>
          </cell>
          <cell r="F119" t="str">
            <v>Quảng Nam ĐN</v>
          </cell>
          <cell r="G119" t="str">
            <v>14C01.5</v>
          </cell>
          <cell r="H119" t="str">
            <v>V109</v>
          </cell>
          <cell r="I119">
            <v>30</v>
          </cell>
          <cell r="J119" t="str">
            <v>Ba mươi điểm</v>
          </cell>
        </row>
        <row r="120">
          <cell r="B120" t="str">
            <v>14CC010120</v>
          </cell>
          <cell r="C120" t="str">
            <v>Ngô Thị Mộng</v>
          </cell>
          <cell r="D120" t="str">
            <v>Kha</v>
          </cell>
          <cell r="E120">
            <v>35146</v>
          </cell>
          <cell r="F120" t="str">
            <v>Bình Định</v>
          </cell>
          <cell r="G120" t="str">
            <v>14C01.3</v>
          </cell>
          <cell r="H120" t="str">
            <v>V110</v>
          </cell>
          <cell r="I120">
            <v>18</v>
          </cell>
          <cell r="J120" t="str">
            <v>Mười tám điểm</v>
          </cell>
        </row>
        <row r="121">
          <cell r="B121" t="str">
            <v>14CC010165</v>
          </cell>
          <cell r="C121" t="str">
            <v>Nguyễn</v>
          </cell>
          <cell r="D121" t="str">
            <v>Khả</v>
          </cell>
          <cell r="E121">
            <v>35058</v>
          </cell>
          <cell r="F121" t="str">
            <v>Bình Định</v>
          </cell>
          <cell r="G121" t="str">
            <v>14C01.4</v>
          </cell>
          <cell r="H121" t="str">
            <v>V111</v>
          </cell>
          <cell r="I121">
            <v>8</v>
          </cell>
          <cell r="J121" t="str">
            <v>Tám điểm</v>
          </cell>
        </row>
        <row r="122">
          <cell r="B122" t="str">
            <v>14CC010166</v>
          </cell>
          <cell r="C122" t="str">
            <v>Lê Xuân</v>
          </cell>
          <cell r="D122" t="str">
            <v>Khải</v>
          </cell>
          <cell r="E122">
            <v>35310</v>
          </cell>
          <cell r="F122" t="str">
            <v>ĐăkLăk</v>
          </cell>
          <cell r="G122" t="str">
            <v>14C01.4</v>
          </cell>
          <cell r="H122" t="str">
            <v>V112</v>
          </cell>
          <cell r="I122">
            <v>11</v>
          </cell>
          <cell r="J122" t="str">
            <v>Mười một điểm</v>
          </cell>
        </row>
        <row r="123">
          <cell r="B123" t="str">
            <v>12C2030147</v>
          </cell>
          <cell r="C123" t="str">
            <v>Hoàng Duy</v>
          </cell>
          <cell r="D123" t="str">
            <v>Khánh</v>
          </cell>
          <cell r="E123">
            <v>34327</v>
          </cell>
          <cell r="F123" t="str">
            <v>Đà Nẵng</v>
          </cell>
          <cell r="G123" t="str">
            <v>12M3</v>
          </cell>
          <cell r="H123" t="str">
            <v>V113</v>
          </cell>
          <cell r="I123">
            <v>24</v>
          </cell>
          <cell r="J123" t="str">
            <v>Hai bốn điểm</v>
          </cell>
        </row>
        <row r="124">
          <cell r="B124" t="str">
            <v>14CC100012</v>
          </cell>
          <cell r="C124" t="str">
            <v>Phạm Đình</v>
          </cell>
          <cell r="D124" t="str">
            <v>Khánh</v>
          </cell>
          <cell r="E124">
            <v>34944</v>
          </cell>
          <cell r="F124" t="str">
            <v>Đà Nẵng</v>
          </cell>
          <cell r="G124" t="str">
            <v>14C10</v>
          </cell>
          <cell r="H124" t="str">
            <v>V114</v>
          </cell>
          <cell r="I124">
            <v>20</v>
          </cell>
          <cell r="J124" t="str">
            <v>Hai mươi điểm</v>
          </cell>
        </row>
        <row r="125">
          <cell r="B125" t="str">
            <v>13CC060069</v>
          </cell>
          <cell r="C125" t="str">
            <v>Phan Quốc</v>
          </cell>
          <cell r="D125" t="str">
            <v>Khánh</v>
          </cell>
          <cell r="E125">
            <v>34209</v>
          </cell>
          <cell r="F125" t="str">
            <v>Kon Tum</v>
          </cell>
          <cell r="G125" t="str">
            <v>13C06.2</v>
          </cell>
          <cell r="H125" t="str">
            <v>V115</v>
          </cell>
          <cell r="I125">
            <v>27</v>
          </cell>
          <cell r="J125" t="str">
            <v>Hai bảy điểm</v>
          </cell>
        </row>
        <row r="126">
          <cell r="B126" t="str">
            <v>14CC010121</v>
          </cell>
          <cell r="C126" t="str">
            <v>Lê Thị Minh</v>
          </cell>
          <cell r="D126" t="str">
            <v>Khiêm</v>
          </cell>
          <cell r="E126">
            <v>35380</v>
          </cell>
          <cell r="F126" t="str">
            <v>Quảng Ngãi</v>
          </cell>
          <cell r="G126" t="str">
            <v>14C01.3</v>
          </cell>
          <cell r="H126" t="str">
            <v>V116</v>
          </cell>
          <cell r="I126">
            <v>25</v>
          </cell>
          <cell r="J126" t="str">
            <v>Hai lăm điểm</v>
          </cell>
        </row>
        <row r="127">
          <cell r="B127" t="str">
            <v>14CC060068</v>
          </cell>
          <cell r="C127" t="str">
            <v>Võ Ngọc</v>
          </cell>
          <cell r="D127" t="str">
            <v>Khiêm</v>
          </cell>
          <cell r="E127">
            <v>35353</v>
          </cell>
          <cell r="F127" t="str">
            <v>Phú Yên</v>
          </cell>
          <cell r="G127" t="str">
            <v>14C06.2</v>
          </cell>
          <cell r="H127" t="str">
            <v>V117</v>
          </cell>
          <cell r="I127">
            <v>33</v>
          </cell>
          <cell r="J127" t="str">
            <v>Ba ba điểm</v>
          </cell>
        </row>
        <row r="128">
          <cell r="B128" t="str">
            <v>14CC100014</v>
          </cell>
          <cell r="C128" t="str">
            <v>Nguyễn Văn</v>
          </cell>
          <cell r="D128" t="str">
            <v>Kiên</v>
          </cell>
          <cell r="E128">
            <v>35140</v>
          </cell>
          <cell r="F128" t="str">
            <v>Quảng Nam ĐN</v>
          </cell>
          <cell r="G128" t="str">
            <v>14C10</v>
          </cell>
          <cell r="H128" t="str">
            <v>V118</v>
          </cell>
          <cell r="I128">
            <v>32</v>
          </cell>
          <cell r="J128" t="str">
            <v>Ba hai điểm</v>
          </cell>
        </row>
        <row r="129">
          <cell r="B129" t="str">
            <v>14CC010021</v>
          </cell>
          <cell r="C129" t="str">
            <v>Lê Văn</v>
          </cell>
          <cell r="D129" t="str">
            <v>Kiều</v>
          </cell>
          <cell r="E129">
            <v>35310</v>
          </cell>
          <cell r="F129" t="str">
            <v>Quảng Ngãi</v>
          </cell>
          <cell r="G129" t="str">
            <v>14C01.1</v>
          </cell>
          <cell r="H129" t="str">
            <v>V119</v>
          </cell>
          <cell r="I129">
            <v>36</v>
          </cell>
          <cell r="J129" t="str">
            <v>Ba sáu điểm</v>
          </cell>
        </row>
        <row r="130">
          <cell r="B130" t="str">
            <v>14CC010122</v>
          </cell>
          <cell r="C130" t="str">
            <v>Trần Thị Mỹ</v>
          </cell>
          <cell r="D130" t="str">
            <v>Kiều</v>
          </cell>
          <cell r="E130">
            <v>35217</v>
          </cell>
          <cell r="F130" t="str">
            <v>Quảng Nam</v>
          </cell>
          <cell r="G130" t="str">
            <v>14C01.3</v>
          </cell>
          <cell r="H130" t="str">
            <v>V120</v>
          </cell>
          <cell r="I130">
            <v>21</v>
          </cell>
          <cell r="J130" t="str">
            <v>Hai mốt điểm</v>
          </cell>
        </row>
        <row r="131">
          <cell r="B131" t="str">
            <v>14CC010066</v>
          </cell>
          <cell r="C131" t="str">
            <v>Phạm Thị Như</v>
          </cell>
          <cell r="D131" t="str">
            <v>Lan</v>
          </cell>
          <cell r="E131">
            <v>35327</v>
          </cell>
          <cell r="F131" t="str">
            <v>Quảng Ngãi</v>
          </cell>
          <cell r="G131" t="str">
            <v>14C01.2</v>
          </cell>
          <cell r="H131" t="str">
            <v>V121</v>
          </cell>
          <cell r="I131">
            <v>27</v>
          </cell>
          <cell r="J131" t="str">
            <v>Hai bảy điểm</v>
          </cell>
        </row>
        <row r="132">
          <cell r="B132" t="str">
            <v>14CC010167</v>
          </cell>
          <cell r="C132" t="str">
            <v>Phan Thị Thanh</v>
          </cell>
          <cell r="D132" t="str">
            <v>Lan</v>
          </cell>
          <cell r="E132">
            <v>34770</v>
          </cell>
          <cell r="F132" t="str">
            <v>Quảng Trị</v>
          </cell>
          <cell r="G132" t="str">
            <v>14C01.4</v>
          </cell>
          <cell r="H132" t="str">
            <v>V122</v>
          </cell>
          <cell r="I132">
            <v>40</v>
          </cell>
          <cell r="J132" t="str">
            <v>Bốn mươi điểm</v>
          </cell>
        </row>
        <row r="133">
          <cell r="B133" t="str">
            <v>14CC020008</v>
          </cell>
          <cell r="C133" t="str">
            <v>Hồ Thị</v>
          </cell>
          <cell r="D133" t="str">
            <v>Lanh</v>
          </cell>
          <cell r="E133">
            <v>35164</v>
          </cell>
          <cell r="F133" t="str">
            <v>Thừa Thiên Huế</v>
          </cell>
          <cell r="G133" t="str">
            <v>14C02</v>
          </cell>
          <cell r="H133" t="str">
            <v>V123</v>
          </cell>
          <cell r="I133">
            <v>22</v>
          </cell>
          <cell r="J133" t="str">
            <v>Hai hai điểm</v>
          </cell>
        </row>
        <row r="134">
          <cell r="B134" t="str">
            <v>14CC010168</v>
          </cell>
          <cell r="C134" t="str">
            <v>Nguyễn Thị</v>
          </cell>
          <cell r="D134" t="str">
            <v>Lanh</v>
          </cell>
          <cell r="E134">
            <v>34870</v>
          </cell>
          <cell r="F134" t="str">
            <v>ĐăkLăk</v>
          </cell>
          <cell r="G134" t="str">
            <v>14C01.4</v>
          </cell>
          <cell r="H134" t="str">
            <v>V124</v>
          </cell>
          <cell r="I134">
            <v>27</v>
          </cell>
          <cell r="J134" t="str">
            <v>Hai bảy điểm</v>
          </cell>
        </row>
        <row r="135">
          <cell r="B135" t="str">
            <v>14CC010123</v>
          </cell>
          <cell r="C135" t="str">
            <v>Võ Thị</v>
          </cell>
          <cell r="D135" t="str">
            <v>Lanh</v>
          </cell>
          <cell r="E135">
            <v>34734</v>
          </cell>
          <cell r="F135" t="str">
            <v>Bình Định</v>
          </cell>
          <cell r="G135" t="str">
            <v>14C01.3</v>
          </cell>
          <cell r="H135" t="str">
            <v>V125</v>
          </cell>
          <cell r="I135">
            <v>35</v>
          </cell>
          <cell r="J135" t="str">
            <v>Ba lăm điểm</v>
          </cell>
        </row>
        <row r="136">
          <cell r="B136" t="str">
            <v>14CC100015</v>
          </cell>
          <cell r="C136" t="str">
            <v>Phan Văn</v>
          </cell>
          <cell r="D136" t="str">
            <v>Lành</v>
          </cell>
          <cell r="E136">
            <v>35338</v>
          </cell>
          <cell r="F136" t="str">
            <v>Gia Lai</v>
          </cell>
          <cell r="G136" t="str">
            <v>14C10</v>
          </cell>
          <cell r="H136" t="str">
            <v>V126</v>
          </cell>
          <cell r="I136">
            <v>30</v>
          </cell>
          <cell r="J136" t="str">
            <v>Ba mươi điểm</v>
          </cell>
        </row>
        <row r="137">
          <cell r="B137" t="str">
            <v>14CC100016</v>
          </cell>
          <cell r="C137" t="str">
            <v>Phạm Thị Thu</v>
          </cell>
          <cell r="D137" t="str">
            <v>Lệ</v>
          </cell>
          <cell r="E137">
            <v>34919</v>
          </cell>
          <cell r="F137" t="str">
            <v>Quảng Ngãi</v>
          </cell>
          <cell r="G137" t="str">
            <v>14C10</v>
          </cell>
          <cell r="H137" t="str">
            <v>V127</v>
          </cell>
          <cell r="I137">
            <v>27</v>
          </cell>
          <cell r="J137" t="str">
            <v>Hai bảy điểm</v>
          </cell>
        </row>
        <row r="138">
          <cell r="B138" t="str">
            <v>14CC060014</v>
          </cell>
          <cell r="C138" t="str">
            <v>Tôn Nữ Ngọc</v>
          </cell>
          <cell r="D138" t="str">
            <v>Liên</v>
          </cell>
          <cell r="E138">
            <v>35220</v>
          </cell>
          <cell r="F138" t="str">
            <v>Đà Nẵng</v>
          </cell>
          <cell r="G138" t="str">
            <v>14C06.1</v>
          </cell>
          <cell r="H138" t="str">
            <v>V128</v>
          </cell>
          <cell r="I138">
            <v>28</v>
          </cell>
          <cell r="J138" t="str">
            <v>Hai tám điểm</v>
          </cell>
        </row>
        <row r="139">
          <cell r="B139" t="str">
            <v>14CC010170</v>
          </cell>
          <cell r="C139" t="str">
            <v>Trần Thị Bích</v>
          </cell>
          <cell r="D139" t="str">
            <v>Liên</v>
          </cell>
          <cell r="E139">
            <v>35311</v>
          </cell>
          <cell r="F139" t="str">
            <v>Bình Định</v>
          </cell>
          <cell r="G139" t="str">
            <v>14C01.4</v>
          </cell>
          <cell r="H139" t="str">
            <v>V129</v>
          </cell>
          <cell r="I139">
            <v>26</v>
          </cell>
          <cell r="J139" t="str">
            <v>Hai sáu điểm</v>
          </cell>
        </row>
        <row r="140">
          <cell r="B140" t="str">
            <v>14CC100018</v>
          </cell>
          <cell r="C140" t="str">
            <v>Nguyễn Thị Thúy</v>
          </cell>
          <cell r="D140" t="str">
            <v>Liễu</v>
          </cell>
          <cell r="E140">
            <v>35180</v>
          </cell>
          <cell r="F140" t="str">
            <v>Quảng Ngãi</v>
          </cell>
          <cell r="G140" t="str">
            <v>14C10</v>
          </cell>
          <cell r="H140" t="str">
            <v>V130</v>
          </cell>
          <cell r="I140">
            <v>19</v>
          </cell>
          <cell r="J140" t="str">
            <v>Mười chín điểm</v>
          </cell>
        </row>
        <row r="141">
          <cell r="B141" t="str">
            <v>14CC100020</v>
          </cell>
          <cell r="C141" t="str">
            <v>Đinh Thị Mỹ</v>
          </cell>
          <cell r="D141" t="str">
            <v>Linh</v>
          </cell>
          <cell r="E141">
            <v>35379</v>
          </cell>
          <cell r="F141" t="str">
            <v>Gia Lai</v>
          </cell>
          <cell r="G141" t="str">
            <v>14C10</v>
          </cell>
          <cell r="H141" t="str">
            <v>V131</v>
          </cell>
          <cell r="I141">
            <v>9</v>
          </cell>
          <cell r="J141" t="str">
            <v>Chín điểm</v>
          </cell>
        </row>
        <row r="142">
          <cell r="B142" t="str">
            <v>14CC010022</v>
          </cell>
          <cell r="C142" t="str">
            <v>Lê Thị Ánh</v>
          </cell>
          <cell r="D142" t="str">
            <v>Linh</v>
          </cell>
          <cell r="E142">
            <v>35339</v>
          </cell>
          <cell r="F142" t="str">
            <v>Quảng Nam ĐN</v>
          </cell>
          <cell r="G142" t="str">
            <v>14C01.1</v>
          </cell>
          <cell r="H142" t="str">
            <v>V132</v>
          </cell>
          <cell r="I142">
            <v>31</v>
          </cell>
          <cell r="J142" t="str">
            <v>Ba mốt điểm</v>
          </cell>
        </row>
        <row r="143">
          <cell r="B143" t="str">
            <v>14CC010067</v>
          </cell>
          <cell r="C143" t="str">
            <v>Nguyễn Thị</v>
          </cell>
          <cell r="D143" t="str">
            <v>Linh</v>
          </cell>
          <cell r="E143">
            <v>34792</v>
          </cell>
          <cell r="F143" t="str">
            <v>Quảng Ngãi</v>
          </cell>
          <cell r="G143" t="str">
            <v>14C01.2</v>
          </cell>
          <cell r="H143" t="str">
            <v>V133</v>
          </cell>
          <cell r="I143">
            <v>30</v>
          </cell>
          <cell r="J143" t="str">
            <v>Ba mươi điểm</v>
          </cell>
        </row>
        <row r="144">
          <cell r="B144" t="str">
            <v>14CC010171</v>
          </cell>
          <cell r="C144" t="str">
            <v>Nguyễn Thị Thùy</v>
          </cell>
          <cell r="D144" t="str">
            <v>Linh</v>
          </cell>
          <cell r="E144">
            <v>35341</v>
          </cell>
          <cell r="F144" t="str">
            <v>Quảng Bình</v>
          </cell>
          <cell r="G144" t="str">
            <v>14C01.4</v>
          </cell>
          <cell r="H144" t="str">
            <v>V134</v>
          </cell>
          <cell r="I144">
            <v>26</v>
          </cell>
          <cell r="J144" t="str">
            <v>Hai sáu điểm</v>
          </cell>
        </row>
        <row r="145">
          <cell r="B145" t="str">
            <v>14CC100019</v>
          </cell>
          <cell r="C145" t="str">
            <v>Tống Thị Mỹ</v>
          </cell>
          <cell r="D145" t="str">
            <v>Linh</v>
          </cell>
          <cell r="E145">
            <v>35256</v>
          </cell>
          <cell r="F145" t="str">
            <v>Quảng Ngãi</v>
          </cell>
          <cell r="G145" t="str">
            <v>14C10</v>
          </cell>
          <cell r="H145" t="str">
            <v>V135</v>
          </cell>
          <cell r="I145">
            <v>22</v>
          </cell>
          <cell r="J145" t="str">
            <v>Hai hai điểm</v>
          </cell>
        </row>
        <row r="146">
          <cell r="B146" t="str">
            <v>14CC010124</v>
          </cell>
          <cell r="C146" t="str">
            <v>Trần Thị</v>
          </cell>
          <cell r="D146" t="str">
            <v>Linh</v>
          </cell>
          <cell r="E146">
            <v>35009</v>
          </cell>
          <cell r="F146" t="str">
            <v>ĐăkLăk</v>
          </cell>
          <cell r="G146" t="str">
            <v>14C01.3</v>
          </cell>
          <cell r="H146" t="str">
            <v>V136</v>
          </cell>
          <cell r="I146">
            <v>29</v>
          </cell>
          <cell r="J146" t="str">
            <v>Hai chín điểm</v>
          </cell>
        </row>
        <row r="147">
          <cell r="B147" t="str">
            <v>14CC010221</v>
          </cell>
          <cell r="C147" t="str">
            <v>Trần Thị Mỹ</v>
          </cell>
          <cell r="D147" t="str">
            <v>Linh</v>
          </cell>
          <cell r="E147">
            <v>35258</v>
          </cell>
          <cell r="F147" t="str">
            <v>Quảng Trị</v>
          </cell>
          <cell r="G147" t="str">
            <v>14C01.5</v>
          </cell>
          <cell r="H147" t="str">
            <v>V137</v>
          </cell>
          <cell r="I147">
            <v>31</v>
          </cell>
          <cell r="J147" t="str">
            <v>Ba mốt điểm</v>
          </cell>
        </row>
        <row r="148">
          <cell r="B148" t="str">
            <v>14CC060015</v>
          </cell>
          <cell r="C148" t="str">
            <v>Trần Thị Ngọc</v>
          </cell>
          <cell r="D148" t="str">
            <v>Linh</v>
          </cell>
          <cell r="E148">
            <v>35111</v>
          </cell>
          <cell r="F148" t="str">
            <v>Quảng Trị</v>
          </cell>
          <cell r="G148" t="str">
            <v>14C06.1</v>
          </cell>
          <cell r="H148" t="str">
            <v>V138</v>
          </cell>
          <cell r="I148">
            <v>28</v>
          </cell>
          <cell r="J148" t="str">
            <v>Hai tám điểm</v>
          </cell>
        </row>
        <row r="149">
          <cell r="B149" t="str">
            <v>14CC060016</v>
          </cell>
          <cell r="C149" t="str">
            <v>Nguyễn Thị</v>
          </cell>
          <cell r="D149" t="str">
            <v>Lộc</v>
          </cell>
          <cell r="E149">
            <v>35252</v>
          </cell>
          <cell r="F149" t="str">
            <v>Thừa Thiên Huế</v>
          </cell>
          <cell r="G149" t="str">
            <v>14C06.1</v>
          </cell>
          <cell r="H149" t="str">
            <v>V139</v>
          </cell>
          <cell r="I149">
            <v>27</v>
          </cell>
          <cell r="J149" t="str">
            <v>Hai bảy điểm</v>
          </cell>
        </row>
        <row r="150">
          <cell r="B150" t="str">
            <v>14CC010222</v>
          </cell>
          <cell r="C150" t="str">
            <v>Nguyễn Thanh</v>
          </cell>
          <cell r="D150" t="str">
            <v>Long</v>
          </cell>
          <cell r="E150">
            <v>35340</v>
          </cell>
          <cell r="F150" t="str">
            <v>Quảng Ngãi</v>
          </cell>
          <cell r="G150" t="str">
            <v>14C01.5</v>
          </cell>
          <cell r="H150" t="str">
            <v>V140</v>
          </cell>
          <cell r="I150">
            <v>19</v>
          </cell>
          <cell r="J150" t="str">
            <v>Mười chín điểm</v>
          </cell>
        </row>
        <row r="151">
          <cell r="B151" t="str">
            <v>14CC060017</v>
          </cell>
          <cell r="C151" t="str">
            <v>Trần Văn</v>
          </cell>
          <cell r="D151" t="str">
            <v>Long</v>
          </cell>
          <cell r="E151">
            <v>35118</v>
          </cell>
          <cell r="F151" t="str">
            <v>Bình Định</v>
          </cell>
          <cell r="G151" t="str">
            <v>14C06.1</v>
          </cell>
          <cell r="H151" t="str">
            <v>V141</v>
          </cell>
          <cell r="I151">
            <v>19</v>
          </cell>
          <cell r="J151" t="str">
            <v>Mười chín điểm</v>
          </cell>
        </row>
        <row r="152">
          <cell r="B152" t="str">
            <v>14CC010223</v>
          </cell>
          <cell r="C152" t="str">
            <v>Lý Trần Thị Ngọc</v>
          </cell>
          <cell r="D152" t="str">
            <v>Ly</v>
          </cell>
          <cell r="E152">
            <v>35330</v>
          </cell>
          <cell r="F152" t="str">
            <v>Quảng Ngãi</v>
          </cell>
          <cell r="G152" t="str">
            <v>14C01.5</v>
          </cell>
          <cell r="H152" t="str">
            <v>V142</v>
          </cell>
          <cell r="I152">
            <v>20</v>
          </cell>
          <cell r="J152" t="str">
            <v>Hai mươi điểm</v>
          </cell>
        </row>
        <row r="153">
          <cell r="B153" t="str">
            <v>14CC010068</v>
          </cell>
          <cell r="C153" t="str">
            <v>Trương Thị Như</v>
          </cell>
          <cell r="D153" t="str">
            <v>Ly</v>
          </cell>
          <cell r="E153">
            <v>35411</v>
          </cell>
          <cell r="F153" t="str">
            <v>Quảng Ngãi</v>
          </cell>
          <cell r="G153" t="str">
            <v>14C01.2</v>
          </cell>
          <cell r="H153" t="str">
            <v>V143</v>
          </cell>
          <cell r="I153">
            <v>9</v>
          </cell>
          <cell r="J153" t="str">
            <v>Chín điểm</v>
          </cell>
        </row>
        <row r="154">
          <cell r="B154" t="str">
            <v>14CC010173</v>
          </cell>
          <cell r="C154" t="str">
            <v>Văn Thị Ly</v>
          </cell>
          <cell r="D154" t="str">
            <v>Ly</v>
          </cell>
          <cell r="E154">
            <v>35201</v>
          </cell>
          <cell r="F154" t="str">
            <v>Thừa Thiên Huế</v>
          </cell>
          <cell r="G154" t="str">
            <v>14C01.4</v>
          </cell>
          <cell r="H154" t="str">
            <v>V144</v>
          </cell>
          <cell r="I154">
            <v>11</v>
          </cell>
          <cell r="J154" t="str">
            <v>Mười một điểm</v>
          </cell>
        </row>
        <row r="155">
          <cell r="B155" t="str">
            <v>14CC010174</v>
          </cell>
          <cell r="C155" t="str">
            <v>Nguyễn Thị Thu</v>
          </cell>
          <cell r="D155" t="str">
            <v>Mai</v>
          </cell>
          <cell r="E155">
            <v>34897</v>
          </cell>
          <cell r="F155" t="str">
            <v>Quảng Nam ĐN</v>
          </cell>
          <cell r="G155" t="str">
            <v>14C01.4</v>
          </cell>
          <cell r="H155" t="str">
            <v>V145</v>
          </cell>
          <cell r="I155">
            <v>36</v>
          </cell>
          <cell r="J155" t="str">
            <v>Ba sáu điểm</v>
          </cell>
        </row>
        <row r="156">
          <cell r="B156" t="str">
            <v>14CC010224</v>
          </cell>
          <cell r="C156" t="str">
            <v>Huỳnh Thị Mỹ</v>
          </cell>
          <cell r="D156" t="str">
            <v>Mến</v>
          </cell>
          <cell r="E156">
            <v>35379</v>
          </cell>
          <cell r="F156" t="str">
            <v>Quảng Ngãi</v>
          </cell>
          <cell r="G156" t="str">
            <v>14C01.5</v>
          </cell>
          <cell r="H156" t="str">
            <v>V146</v>
          </cell>
          <cell r="I156">
            <v>26</v>
          </cell>
          <cell r="J156" t="str">
            <v>Hai sáu điểm</v>
          </cell>
        </row>
        <row r="157">
          <cell r="B157" t="str">
            <v>14CC060069</v>
          </cell>
          <cell r="C157" t="str">
            <v>Huỳnh Văn</v>
          </cell>
          <cell r="D157" t="str">
            <v>Minh</v>
          </cell>
          <cell r="E157">
            <v>34809</v>
          </cell>
          <cell r="F157" t="str">
            <v>Bình Định</v>
          </cell>
          <cell r="G157" t="str">
            <v>14C06.2</v>
          </cell>
          <cell r="H157" t="str">
            <v>V147</v>
          </cell>
          <cell r="I157">
            <v>11</v>
          </cell>
          <cell r="J157" t="str">
            <v>Mười một điểm</v>
          </cell>
        </row>
        <row r="158">
          <cell r="B158" t="str">
            <v>14CC010071</v>
          </cell>
          <cell r="C158" t="str">
            <v>Đoàn Bảo</v>
          </cell>
          <cell r="D158" t="str">
            <v>My</v>
          </cell>
          <cell r="E158">
            <v>35389</v>
          </cell>
          <cell r="F158" t="str">
            <v>Quảng Nam ĐN</v>
          </cell>
          <cell r="G158" t="str">
            <v>14C01.2</v>
          </cell>
          <cell r="H158" t="str">
            <v>V148</v>
          </cell>
          <cell r="I158">
            <v>38</v>
          </cell>
          <cell r="J158" t="str">
            <v>Ba tám điểm</v>
          </cell>
        </row>
        <row r="159">
          <cell r="B159" t="str">
            <v>14CC010072</v>
          </cell>
          <cell r="C159" t="str">
            <v>Nguyễn Thị</v>
          </cell>
          <cell r="D159" t="str">
            <v>My</v>
          </cell>
          <cell r="E159">
            <v>35101</v>
          </cell>
          <cell r="F159" t="str">
            <v>Quảng Ngãi</v>
          </cell>
          <cell r="G159" t="str">
            <v>14C01.2</v>
          </cell>
          <cell r="H159" t="str">
            <v>V149</v>
          </cell>
          <cell r="I159">
            <v>12</v>
          </cell>
          <cell r="J159" t="str">
            <v>Mười hai điểm</v>
          </cell>
        </row>
        <row r="160">
          <cell r="B160" t="str">
            <v>14CC060020</v>
          </cell>
          <cell r="C160" t="str">
            <v>Bùi Thị Ngọc</v>
          </cell>
          <cell r="D160" t="str">
            <v>Mỹ</v>
          </cell>
          <cell r="E160">
            <v>35071</v>
          </cell>
          <cell r="F160" t="str">
            <v>Đà Nẵng</v>
          </cell>
          <cell r="G160" t="str">
            <v>14C06.1</v>
          </cell>
          <cell r="H160" t="str">
            <v>V150</v>
          </cell>
          <cell r="I160">
            <v>27</v>
          </cell>
          <cell r="J160" t="str">
            <v>Hai bảy điểm</v>
          </cell>
        </row>
        <row r="161">
          <cell r="B161" t="str">
            <v>14CC060071</v>
          </cell>
          <cell r="C161" t="str">
            <v>Hoàng Thị Kim</v>
          </cell>
          <cell r="D161" t="str">
            <v>Mỹ</v>
          </cell>
          <cell r="E161">
            <v>35354</v>
          </cell>
          <cell r="F161" t="str">
            <v>Quảng Trị</v>
          </cell>
          <cell r="G161" t="str">
            <v>14C06.2</v>
          </cell>
          <cell r="H161" t="str">
            <v>V151</v>
          </cell>
          <cell r="I161">
            <v>15</v>
          </cell>
          <cell r="J161" t="str">
            <v>Mười lăm điểm</v>
          </cell>
        </row>
        <row r="162">
          <cell r="B162" t="str">
            <v>14CC060070</v>
          </cell>
          <cell r="C162" t="str">
            <v>Huỳnh Văn</v>
          </cell>
          <cell r="D162" t="str">
            <v>Mỹ</v>
          </cell>
          <cell r="E162">
            <v>34876</v>
          </cell>
          <cell r="F162" t="str">
            <v>Bình Định</v>
          </cell>
          <cell r="G162" t="str">
            <v>14C06.2</v>
          </cell>
          <cell r="H162" t="str">
            <v>V152</v>
          </cell>
          <cell r="I162">
            <v>20</v>
          </cell>
          <cell r="J162" t="str">
            <v>Hai mươi điểm</v>
          </cell>
        </row>
        <row r="163">
          <cell r="B163" t="str">
            <v>14CC010128</v>
          </cell>
          <cell r="C163" t="str">
            <v>Bùi Hữu</v>
          </cell>
          <cell r="D163" t="str">
            <v>Nam</v>
          </cell>
          <cell r="E163">
            <v>34919</v>
          </cell>
          <cell r="F163" t="str">
            <v>Bình Định</v>
          </cell>
          <cell r="G163" t="str">
            <v>14C01.3</v>
          </cell>
          <cell r="H163" t="str">
            <v>V153</v>
          </cell>
          <cell r="I163">
            <v>20</v>
          </cell>
          <cell r="J163" t="str">
            <v>Hai mươi điểm</v>
          </cell>
        </row>
        <row r="164">
          <cell r="B164" t="str">
            <v>14CC010129</v>
          </cell>
          <cell r="C164" t="str">
            <v>Mai Thị</v>
          </cell>
          <cell r="D164" t="str">
            <v>Nam</v>
          </cell>
          <cell r="E164">
            <v>34951</v>
          </cell>
          <cell r="F164" t="str">
            <v>Quảng Ngãi</v>
          </cell>
          <cell r="G164" t="str">
            <v>14C01.3</v>
          </cell>
          <cell r="H164" t="str">
            <v>V154</v>
          </cell>
          <cell r="I164">
            <v>33</v>
          </cell>
          <cell r="J164" t="str">
            <v>Ba ba điểm</v>
          </cell>
        </row>
        <row r="165">
          <cell r="B165" t="str">
            <v>14CC010175</v>
          </cell>
          <cell r="C165" t="str">
            <v>Phạm Thị Phương</v>
          </cell>
          <cell r="D165" t="str">
            <v>Nam</v>
          </cell>
          <cell r="E165">
            <v>35112</v>
          </cell>
          <cell r="F165" t="str">
            <v>Quảng Ngãi</v>
          </cell>
          <cell r="G165" t="str">
            <v>14C01.4</v>
          </cell>
          <cell r="H165" t="str">
            <v>V155</v>
          </cell>
          <cell r="I165">
            <v>30</v>
          </cell>
          <cell r="J165" t="str">
            <v>Ba mươi điểm</v>
          </cell>
        </row>
        <row r="166">
          <cell r="B166" t="str">
            <v>14CC010026</v>
          </cell>
          <cell r="C166" t="str">
            <v>Huỳnh Thị Thùy</v>
          </cell>
          <cell r="D166" t="str">
            <v>Nga</v>
          </cell>
          <cell r="E166">
            <v>35294</v>
          </cell>
          <cell r="F166" t="str">
            <v>Quảng Ngãi</v>
          </cell>
          <cell r="G166" t="str">
            <v>14C01.1</v>
          </cell>
          <cell r="H166" t="str">
            <v>V156</v>
          </cell>
          <cell r="I166">
            <v>35</v>
          </cell>
          <cell r="J166" t="str">
            <v>Ba lăm điểm</v>
          </cell>
        </row>
        <row r="167">
          <cell r="B167" t="str">
            <v>14CC100023</v>
          </cell>
          <cell r="C167" t="str">
            <v>Nguyễn Thị Thúy</v>
          </cell>
          <cell r="D167" t="str">
            <v>Nga</v>
          </cell>
          <cell r="E167">
            <v>35218</v>
          </cell>
          <cell r="F167" t="str">
            <v>Gia Lai</v>
          </cell>
          <cell r="G167" t="str">
            <v>14C10</v>
          </cell>
          <cell r="H167" t="str">
            <v>V157</v>
          </cell>
          <cell r="I167">
            <v>19</v>
          </cell>
          <cell r="J167" t="str">
            <v>Mười chín điểm</v>
          </cell>
        </row>
        <row r="168">
          <cell r="B168" t="str">
            <v>14CC010027</v>
          </cell>
          <cell r="C168" t="str">
            <v>Lê Thị</v>
          </cell>
          <cell r="D168" t="str">
            <v>Ngân</v>
          </cell>
          <cell r="E168">
            <v>35409</v>
          </cell>
          <cell r="F168" t="str">
            <v>Hà Tĩnh</v>
          </cell>
          <cell r="G168" t="str">
            <v>14C01.1</v>
          </cell>
          <cell r="H168" t="str">
            <v>V158</v>
          </cell>
          <cell r="I168">
            <v>31</v>
          </cell>
          <cell r="J168" t="str">
            <v>Ba mốt điểm</v>
          </cell>
        </row>
        <row r="169">
          <cell r="B169" t="str">
            <v>14CC060021</v>
          </cell>
          <cell r="C169" t="str">
            <v>Lê Thị</v>
          </cell>
          <cell r="D169" t="str">
            <v>Ngân</v>
          </cell>
          <cell r="E169">
            <v>35348</v>
          </cell>
          <cell r="F169" t="str">
            <v>Bình Định</v>
          </cell>
          <cell r="G169" t="str">
            <v>14C06.1</v>
          </cell>
          <cell r="H169" t="str">
            <v>V159</v>
          </cell>
          <cell r="I169">
            <v>20</v>
          </cell>
          <cell r="J169" t="str">
            <v>Hai mươi điểm</v>
          </cell>
        </row>
        <row r="170">
          <cell r="B170" t="str">
            <v>14CC010177</v>
          </cell>
          <cell r="C170" t="str">
            <v>Nguyễn Thị Kim</v>
          </cell>
          <cell r="D170" t="str">
            <v>Ngân</v>
          </cell>
          <cell r="E170">
            <v>35299</v>
          </cell>
          <cell r="F170" t="str">
            <v>Quảng Trị</v>
          </cell>
          <cell r="G170" t="str">
            <v>14C01.4</v>
          </cell>
          <cell r="H170" t="str">
            <v>V160</v>
          </cell>
          <cell r="I170">
            <v>27</v>
          </cell>
          <cell r="J170" t="str">
            <v>Hai bảy điểm</v>
          </cell>
        </row>
        <row r="171">
          <cell r="B171" t="str">
            <v>14CC010074</v>
          </cell>
          <cell r="C171" t="str">
            <v>Nguyễn Trần Thị</v>
          </cell>
          <cell r="D171" t="str">
            <v>Ngân</v>
          </cell>
          <cell r="E171">
            <v>35265</v>
          </cell>
          <cell r="F171" t="str">
            <v>Quảng Nam ĐN</v>
          </cell>
          <cell r="G171" t="str">
            <v>14C01.2</v>
          </cell>
          <cell r="H171" t="str">
            <v>V161</v>
          </cell>
          <cell r="I171">
            <v>24</v>
          </cell>
          <cell r="J171" t="str">
            <v>Hai bốn điểm</v>
          </cell>
        </row>
        <row r="172">
          <cell r="B172" t="str">
            <v>14CC010130</v>
          </cell>
          <cell r="C172" t="str">
            <v>Trần Thị Thu</v>
          </cell>
          <cell r="D172" t="str">
            <v>Ngọc</v>
          </cell>
          <cell r="E172">
            <v>34615</v>
          </cell>
          <cell r="F172" t="str">
            <v>Quảng Ngãi</v>
          </cell>
          <cell r="G172" t="str">
            <v>14C01.3</v>
          </cell>
          <cell r="H172" t="str">
            <v>V162</v>
          </cell>
          <cell r="I172">
            <v>25</v>
          </cell>
          <cell r="J172" t="str">
            <v>Hai lăm điểm</v>
          </cell>
        </row>
        <row r="173">
          <cell r="B173" t="str">
            <v>12C2030030</v>
          </cell>
          <cell r="C173" t="str">
            <v>Huỳnh Thị Thảo</v>
          </cell>
          <cell r="D173" t="str">
            <v>Nguyên</v>
          </cell>
          <cell r="E173">
            <v>34507</v>
          </cell>
          <cell r="F173" t="str">
            <v>Quảng Nam ĐN</v>
          </cell>
          <cell r="G173" t="str">
            <v>12M1</v>
          </cell>
          <cell r="H173" t="str">
            <v>V163</v>
          </cell>
          <cell r="I173">
            <v>25</v>
          </cell>
          <cell r="J173" t="str">
            <v>Hai lăm điểm</v>
          </cell>
        </row>
        <row r="174">
          <cell r="B174" t="str">
            <v>14CC060022</v>
          </cell>
          <cell r="C174" t="str">
            <v>Nguyễn Thị Thu</v>
          </cell>
          <cell r="D174" t="str">
            <v>Nguyên</v>
          </cell>
          <cell r="E174">
            <v>35328</v>
          </cell>
          <cell r="F174" t="str">
            <v>Đồng Nai</v>
          </cell>
          <cell r="G174" t="str">
            <v>14C06.1</v>
          </cell>
          <cell r="H174" t="str">
            <v>V164</v>
          </cell>
          <cell r="I174">
            <v>21</v>
          </cell>
          <cell r="J174" t="str">
            <v>Hai mốt điểm</v>
          </cell>
        </row>
        <row r="175">
          <cell r="B175" t="str">
            <v>13CC040032</v>
          </cell>
          <cell r="C175" t="str">
            <v>Trần Công</v>
          </cell>
          <cell r="D175" t="str">
            <v>Nguyên</v>
          </cell>
          <cell r="E175">
            <v>34732</v>
          </cell>
          <cell r="F175" t="str">
            <v>Quảng Nam</v>
          </cell>
          <cell r="G175" t="str">
            <v>13C04</v>
          </cell>
          <cell r="H175" t="str">
            <v>V165</v>
          </cell>
          <cell r="I175">
            <v>23</v>
          </cell>
          <cell r="J175" t="str">
            <v>Hai ba điểm</v>
          </cell>
        </row>
        <row r="176">
          <cell r="B176" t="str">
            <v>14CC010228</v>
          </cell>
          <cell r="C176" t="str">
            <v>Nguyễn Thị Hồng</v>
          </cell>
          <cell r="D176" t="str">
            <v>Nhạn</v>
          </cell>
          <cell r="E176">
            <v>35231</v>
          </cell>
          <cell r="F176" t="str">
            <v>Quảng Trị</v>
          </cell>
          <cell r="G176" t="str">
            <v>14C01.5</v>
          </cell>
          <cell r="H176" t="str">
            <v>V166</v>
          </cell>
          <cell r="I176">
            <v>33</v>
          </cell>
          <cell r="J176" t="str">
            <v>Ba ba điểm</v>
          </cell>
        </row>
        <row r="177">
          <cell r="B177" t="str">
            <v>14CC040007</v>
          </cell>
          <cell r="C177" t="str">
            <v>Lê Đặng</v>
          </cell>
          <cell r="D177" t="str">
            <v>Nhật</v>
          </cell>
          <cell r="E177">
            <v>35247</v>
          </cell>
          <cell r="F177" t="str">
            <v>Bình Định</v>
          </cell>
          <cell r="G177" t="str">
            <v>14C04</v>
          </cell>
          <cell r="H177" t="str">
            <v>V167</v>
          </cell>
          <cell r="I177">
            <v>21</v>
          </cell>
          <cell r="J177" t="str">
            <v>Hai mốt điểm</v>
          </cell>
        </row>
        <row r="178">
          <cell r="B178" t="str">
            <v>14CC060023</v>
          </cell>
          <cell r="C178" t="str">
            <v>Nguyễn Duy</v>
          </cell>
          <cell r="D178" t="str">
            <v>Nhật</v>
          </cell>
          <cell r="E178">
            <v>35197</v>
          </cell>
          <cell r="F178" t="str">
            <v>Quảng Ngãi</v>
          </cell>
          <cell r="G178" t="str">
            <v>14C06.1</v>
          </cell>
          <cell r="H178" t="str">
            <v>V168</v>
          </cell>
          <cell r="I178">
            <v>27</v>
          </cell>
          <cell r="J178" t="str">
            <v>Hai bảy điểm</v>
          </cell>
        </row>
        <row r="179">
          <cell r="B179" t="str">
            <v>14CC060072</v>
          </cell>
          <cell r="C179" t="str">
            <v>Dương Hồng Hoa</v>
          </cell>
          <cell r="D179" t="str">
            <v>Nhi</v>
          </cell>
          <cell r="E179">
            <v>35170</v>
          </cell>
          <cell r="F179" t="str">
            <v>Ninh Thuận</v>
          </cell>
          <cell r="G179" t="str">
            <v>14C06.2</v>
          </cell>
          <cell r="H179" t="str">
            <v>V169</v>
          </cell>
          <cell r="I179">
            <v>22</v>
          </cell>
          <cell r="J179" t="str">
            <v>Hai hai điểm</v>
          </cell>
        </row>
        <row r="180">
          <cell r="B180" t="str">
            <v>14CC010028</v>
          </cell>
          <cell r="C180" t="str">
            <v>Nguyễn Thị Cẩm</v>
          </cell>
          <cell r="D180" t="str">
            <v>Nhi</v>
          </cell>
          <cell r="E180">
            <v>35346</v>
          </cell>
          <cell r="F180" t="str">
            <v>Bình Định</v>
          </cell>
          <cell r="G180" t="str">
            <v>14C01.1</v>
          </cell>
          <cell r="H180" t="str">
            <v>V170</v>
          </cell>
          <cell r="I180">
            <v>26</v>
          </cell>
          <cell r="J180" t="str">
            <v>Hai sáu điểm</v>
          </cell>
        </row>
        <row r="181">
          <cell r="B181" t="str">
            <v>14CC010075</v>
          </cell>
          <cell r="C181" t="str">
            <v>Nguyễn Thị Phúc</v>
          </cell>
          <cell r="D181" t="str">
            <v>Nhi</v>
          </cell>
          <cell r="E181">
            <v>35390</v>
          </cell>
          <cell r="F181" t="str">
            <v>Quảng Nam</v>
          </cell>
          <cell r="G181" t="str">
            <v>14C01.2</v>
          </cell>
          <cell r="H181" t="str">
            <v>V171</v>
          </cell>
          <cell r="I181">
            <v>26</v>
          </cell>
          <cell r="J181" t="str">
            <v>Hai sáu điểm</v>
          </cell>
        </row>
        <row r="182">
          <cell r="B182" t="str">
            <v>14CC100025</v>
          </cell>
          <cell r="C182" t="str">
            <v>Phan Thị Ái</v>
          </cell>
          <cell r="D182" t="str">
            <v>Nhi</v>
          </cell>
          <cell r="E182">
            <v>35177</v>
          </cell>
          <cell r="F182" t="str">
            <v>Quảng Trị</v>
          </cell>
          <cell r="G182" t="str">
            <v>14C10</v>
          </cell>
          <cell r="H182" t="str">
            <v>V172</v>
          </cell>
          <cell r="I182">
            <v>15</v>
          </cell>
          <cell r="J182" t="str">
            <v>Mười lăm điểm</v>
          </cell>
        </row>
        <row r="183">
          <cell r="B183" t="str">
            <v>14CC010134</v>
          </cell>
          <cell r="C183" t="str">
            <v>Phan Thị Yến</v>
          </cell>
          <cell r="D183" t="str">
            <v>Nhi</v>
          </cell>
          <cell r="E183">
            <v>35249</v>
          </cell>
          <cell r="F183" t="str">
            <v>Đà Nẵng</v>
          </cell>
          <cell r="G183" t="str">
            <v>14C01.3</v>
          </cell>
          <cell r="H183" t="str">
            <v>V173</v>
          </cell>
          <cell r="I183">
            <v>48</v>
          </cell>
          <cell r="J183" t="str">
            <v>Bốn tám điểm</v>
          </cell>
        </row>
        <row r="184">
          <cell r="B184" t="str">
            <v>14CC100026</v>
          </cell>
          <cell r="C184" t="str">
            <v>Trần Thị Yến</v>
          </cell>
          <cell r="D184" t="str">
            <v>Nhi</v>
          </cell>
          <cell r="E184">
            <v>35236</v>
          </cell>
          <cell r="F184" t="str">
            <v>Đà Nẵng</v>
          </cell>
          <cell r="G184" t="str">
            <v>14C10</v>
          </cell>
          <cell r="H184" t="str">
            <v>V174</v>
          </cell>
          <cell r="I184">
            <v>26</v>
          </cell>
          <cell r="J184" t="str">
            <v>Hai sáu điểm</v>
          </cell>
        </row>
        <row r="185">
          <cell r="B185" t="str">
            <v>14CC010135</v>
          </cell>
          <cell r="C185" t="str">
            <v>Huỳnh Thị Mỹ</v>
          </cell>
          <cell r="D185" t="str">
            <v>Nhiều</v>
          </cell>
          <cell r="E185">
            <v>35141</v>
          </cell>
          <cell r="F185" t="str">
            <v>Quảng Ngãi</v>
          </cell>
          <cell r="G185" t="str">
            <v>14C01.3</v>
          </cell>
          <cell r="H185" t="str">
            <v>V175</v>
          </cell>
          <cell r="I185">
            <v>30</v>
          </cell>
          <cell r="J185" t="str">
            <v>Ba mươi điểm</v>
          </cell>
        </row>
        <row r="186">
          <cell r="B186" t="str">
            <v>14CC010029</v>
          </cell>
          <cell r="C186" t="str">
            <v>Đỗ Thị Hồng</v>
          </cell>
          <cell r="D186" t="str">
            <v>Nhung</v>
          </cell>
          <cell r="E186">
            <v>35336</v>
          </cell>
          <cell r="F186" t="str">
            <v>Quảng Trị</v>
          </cell>
          <cell r="G186" t="str">
            <v>14C01.1</v>
          </cell>
          <cell r="H186" t="str">
            <v>V176</v>
          </cell>
          <cell r="I186">
            <v>13</v>
          </cell>
          <cell r="J186" t="str">
            <v>Mười ba điểm</v>
          </cell>
        </row>
        <row r="187">
          <cell r="B187" t="str">
            <v>14CC090005</v>
          </cell>
          <cell r="C187" t="str">
            <v>Lê Thị</v>
          </cell>
          <cell r="D187" t="str">
            <v>Nhung</v>
          </cell>
          <cell r="E187">
            <v>35281</v>
          </cell>
          <cell r="F187" t="str">
            <v>Gia Lai</v>
          </cell>
          <cell r="G187" t="str">
            <v>14C09</v>
          </cell>
          <cell r="H187" t="str">
            <v>V177</v>
          </cell>
          <cell r="I187">
            <v>24</v>
          </cell>
          <cell r="J187" t="str">
            <v>Hai bốn điểm</v>
          </cell>
        </row>
        <row r="188">
          <cell r="B188" t="str">
            <v>14CC010076</v>
          </cell>
          <cell r="C188" t="str">
            <v>Nguyễn Thị</v>
          </cell>
          <cell r="D188" t="str">
            <v>Nhung</v>
          </cell>
          <cell r="E188">
            <v>35329</v>
          </cell>
          <cell r="F188" t="str">
            <v>Kon Tum</v>
          </cell>
          <cell r="G188" t="str">
            <v>14C01.2</v>
          </cell>
          <cell r="H188" t="str">
            <v>V178</v>
          </cell>
          <cell r="I188">
            <v>26</v>
          </cell>
          <cell r="J188" t="str">
            <v>Hai sáu điểm</v>
          </cell>
        </row>
        <row r="189">
          <cell r="B189" t="str">
            <v>14CC010229</v>
          </cell>
          <cell r="C189" t="str">
            <v>Nguyễn Thị</v>
          </cell>
          <cell r="D189" t="str">
            <v>Nhung</v>
          </cell>
          <cell r="E189">
            <v>35369</v>
          </cell>
          <cell r="F189" t="str">
            <v>Quảng Trị</v>
          </cell>
          <cell r="G189" t="str">
            <v>14C01.5</v>
          </cell>
          <cell r="H189" t="str">
            <v>V179</v>
          </cell>
          <cell r="I189">
            <v>39</v>
          </cell>
          <cell r="J189" t="str">
            <v>Ba chín điểm</v>
          </cell>
        </row>
        <row r="190">
          <cell r="B190" t="str">
            <v>14CC060025</v>
          </cell>
          <cell r="C190" t="str">
            <v>Nguyễn Thị</v>
          </cell>
          <cell r="D190" t="str">
            <v>Nhung</v>
          </cell>
          <cell r="E190">
            <v>35427</v>
          </cell>
          <cell r="F190" t="str">
            <v>Quảng Trị</v>
          </cell>
          <cell r="G190" t="str">
            <v>14C06.1</v>
          </cell>
          <cell r="H190" t="str">
            <v>V180</v>
          </cell>
          <cell r="I190">
            <v>28</v>
          </cell>
          <cell r="J190" t="str">
            <v>Hai tám điểm</v>
          </cell>
        </row>
        <row r="191">
          <cell r="B191" t="str">
            <v>14CC090006</v>
          </cell>
          <cell r="C191" t="str">
            <v>Nguyễn Thị Cẩm</v>
          </cell>
          <cell r="D191" t="str">
            <v>Nhung</v>
          </cell>
          <cell r="E191">
            <v>35368</v>
          </cell>
          <cell r="F191" t="str">
            <v>Quảng Trị</v>
          </cell>
          <cell r="G191" t="str">
            <v>14C09</v>
          </cell>
          <cell r="H191" t="str">
            <v>V181</v>
          </cell>
          <cell r="I191">
            <v>13</v>
          </cell>
          <cell r="J191" t="str">
            <v>Mười ba điểm</v>
          </cell>
        </row>
        <row r="192">
          <cell r="B192" t="str">
            <v>14CC060074</v>
          </cell>
          <cell r="C192" t="str">
            <v>Võ Thị Hồng</v>
          </cell>
          <cell r="D192" t="str">
            <v>Nhung</v>
          </cell>
          <cell r="E192">
            <v>35333</v>
          </cell>
          <cell r="F192" t="str">
            <v>Đà Nẵng</v>
          </cell>
          <cell r="G192" t="str">
            <v>14C06.2</v>
          </cell>
          <cell r="H192" t="str">
            <v>V182</v>
          </cell>
          <cell r="I192">
            <v>18</v>
          </cell>
          <cell r="J192" t="str">
            <v>Mười tám điểm</v>
          </cell>
        </row>
        <row r="193">
          <cell r="B193" t="str">
            <v>14CC020013</v>
          </cell>
          <cell r="C193" t="str">
            <v>Võ Thị Quỳnh</v>
          </cell>
          <cell r="D193" t="str">
            <v>Nhung</v>
          </cell>
          <cell r="E193">
            <v>35287</v>
          </cell>
          <cell r="F193" t="str">
            <v>Gia Lai</v>
          </cell>
          <cell r="G193" t="str">
            <v>14C02</v>
          </cell>
          <cell r="H193" t="str">
            <v>V183</v>
          </cell>
          <cell r="I193">
            <v>31</v>
          </cell>
          <cell r="J193" t="str">
            <v>Ba mốt điểm</v>
          </cell>
        </row>
        <row r="194">
          <cell r="B194" t="str">
            <v>14CC060075</v>
          </cell>
          <cell r="C194" t="str">
            <v>Nguyễn Thị</v>
          </cell>
          <cell r="D194" t="str">
            <v>Nhứt</v>
          </cell>
          <cell r="E194">
            <v>35204</v>
          </cell>
          <cell r="F194" t="str">
            <v>Quảng Nam ĐN</v>
          </cell>
          <cell r="G194" t="str">
            <v>14C06.2</v>
          </cell>
          <cell r="H194" t="str">
            <v>V184</v>
          </cell>
          <cell r="I194">
            <v>27</v>
          </cell>
          <cell r="J194" t="str">
            <v>Hai bảy điểm</v>
          </cell>
        </row>
        <row r="195">
          <cell r="B195" t="str">
            <v>14CC090007</v>
          </cell>
          <cell r="C195" t="str">
            <v>Đặng Thị</v>
          </cell>
          <cell r="D195" t="str">
            <v>Nữ</v>
          </cell>
          <cell r="E195">
            <v>35404</v>
          </cell>
          <cell r="F195" t="str">
            <v>Quảng Ngãi</v>
          </cell>
          <cell r="G195" t="str">
            <v>14C09</v>
          </cell>
          <cell r="H195" t="str">
            <v>V185</v>
          </cell>
          <cell r="I195">
            <v>21</v>
          </cell>
          <cell r="J195" t="str">
            <v>Hai mốt điểm</v>
          </cell>
        </row>
        <row r="196">
          <cell r="B196" t="str">
            <v>14CC010077</v>
          </cell>
          <cell r="C196" t="str">
            <v>Huỳnh Thị</v>
          </cell>
          <cell r="D196" t="str">
            <v>Nữ</v>
          </cell>
          <cell r="E196">
            <v>35272</v>
          </cell>
          <cell r="F196" t="str">
            <v>Đà Nẵng</v>
          </cell>
          <cell r="G196" t="str">
            <v>14C01.2</v>
          </cell>
          <cell r="H196" t="str">
            <v>V186</v>
          </cell>
          <cell r="I196">
            <v>14</v>
          </cell>
          <cell r="J196" t="str">
            <v>Mười bốn điểm</v>
          </cell>
        </row>
        <row r="197">
          <cell r="B197" t="str">
            <v>14CC010136</v>
          </cell>
          <cell r="C197" t="str">
            <v>Nguyễn Thị</v>
          </cell>
          <cell r="D197" t="str">
            <v>Oanh</v>
          </cell>
          <cell r="E197">
            <v>35242</v>
          </cell>
          <cell r="F197" t="str">
            <v>Quảng Ngãi</v>
          </cell>
          <cell r="G197" t="str">
            <v>14C01.3</v>
          </cell>
          <cell r="H197" t="str">
            <v>V187</v>
          </cell>
          <cell r="I197">
            <v>35</v>
          </cell>
          <cell r="J197" t="str">
            <v>Ba lăm điểm</v>
          </cell>
        </row>
        <row r="198">
          <cell r="B198" t="str">
            <v>14CC060076</v>
          </cell>
          <cell r="C198" t="str">
            <v>Nguyễn Thị Kiêm</v>
          </cell>
          <cell r="D198" t="str">
            <v>Oanh</v>
          </cell>
          <cell r="E198">
            <v>35339</v>
          </cell>
          <cell r="F198" t="str">
            <v>Quảng Nam</v>
          </cell>
          <cell r="G198" t="str">
            <v>14C06.2</v>
          </cell>
          <cell r="H198" t="str">
            <v>V188</v>
          </cell>
          <cell r="I198">
            <v>28</v>
          </cell>
          <cell r="J198" t="str">
            <v>Hai tám điểm</v>
          </cell>
        </row>
        <row r="199">
          <cell r="B199" t="str">
            <v>14CC010230</v>
          </cell>
          <cell r="C199" t="str">
            <v>Nguyễn Thị Kiều</v>
          </cell>
          <cell r="D199" t="str">
            <v>Oanh</v>
          </cell>
          <cell r="E199">
            <v>34770</v>
          </cell>
          <cell r="F199" t="str">
            <v>Bình Định</v>
          </cell>
          <cell r="G199" t="str">
            <v>14C01.5</v>
          </cell>
          <cell r="H199" t="str">
            <v>V189</v>
          </cell>
          <cell r="I199">
            <v>37</v>
          </cell>
          <cell r="J199" t="str">
            <v>Ba bảy điểm</v>
          </cell>
        </row>
        <row r="200">
          <cell r="B200" t="str">
            <v>14CC060026</v>
          </cell>
          <cell r="C200" t="str">
            <v>Nguyễn Thị Tú</v>
          </cell>
          <cell r="D200" t="str">
            <v>Oanh</v>
          </cell>
          <cell r="E200">
            <v>35067</v>
          </cell>
          <cell r="F200" t="str">
            <v>Kon Tum</v>
          </cell>
          <cell r="G200" t="str">
            <v>14C06.1</v>
          </cell>
          <cell r="H200" t="str">
            <v>V190</v>
          </cell>
          <cell r="I200">
            <v>18</v>
          </cell>
          <cell r="J200" t="str">
            <v>Mười tám điểm</v>
          </cell>
        </row>
        <row r="201">
          <cell r="B201" t="str">
            <v>14CC010031</v>
          </cell>
          <cell r="C201" t="str">
            <v>Lê Thị Thanh</v>
          </cell>
          <cell r="D201" t="str">
            <v>Phiên</v>
          </cell>
          <cell r="E201">
            <v>35197</v>
          </cell>
          <cell r="F201" t="str">
            <v>Gia Lai</v>
          </cell>
          <cell r="G201" t="str">
            <v>14C01.1</v>
          </cell>
          <cell r="H201" t="str">
            <v>V191</v>
          </cell>
          <cell r="I201">
            <v>21</v>
          </cell>
          <cell r="J201" t="str">
            <v>Hai mốt điểm</v>
          </cell>
        </row>
        <row r="202">
          <cell r="B202" t="str">
            <v>14CC060027</v>
          </cell>
          <cell r="C202" t="str">
            <v>Nguyễn Thị Kiều</v>
          </cell>
          <cell r="D202" t="str">
            <v>Phố</v>
          </cell>
          <cell r="E202">
            <v>35120</v>
          </cell>
          <cell r="F202" t="str">
            <v>Bình Định</v>
          </cell>
          <cell r="G202" t="str">
            <v>14C06.1</v>
          </cell>
          <cell r="H202" t="str">
            <v>V192</v>
          </cell>
          <cell r="I202">
            <v>22</v>
          </cell>
          <cell r="J202" t="str">
            <v>Hai hai điểm</v>
          </cell>
        </row>
        <row r="203">
          <cell r="B203" t="str">
            <v>14CC100027</v>
          </cell>
          <cell r="C203" t="str">
            <v>Nguyễn Đức</v>
          </cell>
          <cell r="D203" t="str">
            <v>Phong</v>
          </cell>
          <cell r="E203">
            <v>35183</v>
          </cell>
          <cell r="F203" t="str">
            <v>Bình Định</v>
          </cell>
          <cell r="G203" t="str">
            <v>14C10</v>
          </cell>
          <cell r="H203" t="str">
            <v>V193</v>
          </cell>
          <cell r="I203">
            <v>34</v>
          </cell>
          <cell r="J203" t="str">
            <v>Ba bốn điểm</v>
          </cell>
        </row>
        <row r="204">
          <cell r="B204" t="str">
            <v>14CC010078</v>
          </cell>
          <cell r="C204" t="str">
            <v>Lê Duy</v>
          </cell>
          <cell r="D204" t="str">
            <v>Phú</v>
          </cell>
          <cell r="E204">
            <v>35164</v>
          </cell>
          <cell r="F204" t="str">
            <v>Quảng Nam ĐN</v>
          </cell>
          <cell r="G204" t="str">
            <v>14C01.2</v>
          </cell>
          <cell r="H204" t="str">
            <v>V194</v>
          </cell>
          <cell r="I204">
            <v>22</v>
          </cell>
          <cell r="J204" t="str">
            <v>Hai hai điểm</v>
          </cell>
        </row>
        <row r="205">
          <cell r="B205" t="str">
            <v>14CC060028</v>
          </cell>
          <cell r="C205" t="str">
            <v>Bùi Phụ</v>
          </cell>
          <cell r="D205" t="str">
            <v>Phúc</v>
          </cell>
          <cell r="E205">
            <v>34990</v>
          </cell>
          <cell r="F205" t="str">
            <v>Quảng Ngãi</v>
          </cell>
          <cell r="G205" t="str">
            <v>14C06.1</v>
          </cell>
          <cell r="H205" t="str">
            <v>V195</v>
          </cell>
          <cell r="I205">
            <v>42</v>
          </cell>
          <cell r="J205" t="str">
            <v>Bốn hai điểm</v>
          </cell>
        </row>
        <row r="206">
          <cell r="B206" t="str">
            <v>14CC010079</v>
          </cell>
          <cell r="C206" t="str">
            <v>Nguyễn Thị Hồng</v>
          </cell>
          <cell r="D206" t="str">
            <v>Phúc</v>
          </cell>
          <cell r="E206">
            <v>35165</v>
          </cell>
          <cell r="F206" t="str">
            <v>Quảng Ngãi</v>
          </cell>
          <cell r="G206" t="str">
            <v>14C01.2</v>
          </cell>
          <cell r="H206" t="str">
            <v>V196</v>
          </cell>
          <cell r="I206">
            <v>26</v>
          </cell>
          <cell r="J206" t="str">
            <v>Hai sáu điểm</v>
          </cell>
        </row>
        <row r="207">
          <cell r="B207" t="str">
            <v>14CC100028</v>
          </cell>
          <cell r="C207" t="str">
            <v>Nguyễn Trường</v>
          </cell>
          <cell r="D207" t="str">
            <v>Phúc</v>
          </cell>
          <cell r="E207">
            <v>35247</v>
          </cell>
          <cell r="F207" t="str">
            <v>Quảng Nam</v>
          </cell>
          <cell r="G207" t="str">
            <v>14C10</v>
          </cell>
          <cell r="H207" t="str">
            <v>V197</v>
          </cell>
          <cell r="I207">
            <v>21</v>
          </cell>
          <cell r="J207" t="str">
            <v>Hai mốt điểm</v>
          </cell>
        </row>
        <row r="208">
          <cell r="B208" t="str">
            <v>14CC100029</v>
          </cell>
          <cell r="C208" t="str">
            <v>Võ Trường</v>
          </cell>
          <cell r="D208" t="str">
            <v>Phúc</v>
          </cell>
          <cell r="E208">
            <v>35353</v>
          </cell>
          <cell r="F208" t="str">
            <v>Quảng Nam</v>
          </cell>
          <cell r="G208" t="str">
            <v>14C10</v>
          </cell>
          <cell r="H208" t="str">
            <v>V198</v>
          </cell>
          <cell r="I208">
            <v>0</v>
          </cell>
          <cell r="J208" t="str">
            <v>Không điểm</v>
          </cell>
        </row>
        <row r="209">
          <cell r="B209" t="str">
            <v>14CC010183</v>
          </cell>
          <cell r="C209" t="str">
            <v>Nguyễn Thị Bích</v>
          </cell>
          <cell r="D209" t="str">
            <v>Phụng</v>
          </cell>
          <cell r="E209">
            <v>35184</v>
          </cell>
          <cell r="F209" t="str">
            <v>Quảng Ngãi</v>
          </cell>
          <cell r="G209" t="str">
            <v>14C01.4</v>
          </cell>
          <cell r="H209" t="str">
            <v>V199</v>
          </cell>
          <cell r="I209">
            <v>18</v>
          </cell>
          <cell r="J209" t="str">
            <v>Mười tám điểm</v>
          </cell>
        </row>
        <row r="210">
          <cell r="B210" t="str">
            <v>14CC010231</v>
          </cell>
          <cell r="C210" t="str">
            <v>La Thị Thanh</v>
          </cell>
          <cell r="D210" t="str">
            <v>Phương</v>
          </cell>
          <cell r="E210">
            <v>34754</v>
          </cell>
          <cell r="F210" t="str">
            <v>ĐăkLăk</v>
          </cell>
          <cell r="G210" t="str">
            <v>14C01.5</v>
          </cell>
          <cell r="H210" t="str">
            <v>V200</v>
          </cell>
          <cell r="I210">
            <v>22</v>
          </cell>
          <cell r="J210" t="str">
            <v>Hai hai điểm</v>
          </cell>
        </row>
        <row r="211">
          <cell r="B211" t="str">
            <v>14CC020014</v>
          </cell>
          <cell r="C211" t="str">
            <v>Ngô Minh</v>
          </cell>
          <cell r="D211" t="str">
            <v>Phương</v>
          </cell>
          <cell r="E211">
            <v>35223</v>
          </cell>
          <cell r="F211" t="str">
            <v>Đà Nẵng</v>
          </cell>
          <cell r="G211" t="str">
            <v>14C02</v>
          </cell>
          <cell r="H211" t="str">
            <v>V201</v>
          </cell>
          <cell r="I211">
            <v>0</v>
          </cell>
          <cell r="J211" t="str">
            <v>Không điểm</v>
          </cell>
        </row>
        <row r="212">
          <cell r="B212" t="str">
            <v>14CC060078</v>
          </cell>
          <cell r="C212" t="str">
            <v>Trần Thị Thảo</v>
          </cell>
          <cell r="D212" t="str">
            <v>Phương</v>
          </cell>
          <cell r="E212">
            <v>35323</v>
          </cell>
          <cell r="F212" t="str">
            <v>Bình Định</v>
          </cell>
          <cell r="G212" t="str">
            <v>14C06.2</v>
          </cell>
          <cell r="H212" t="str">
            <v>V202</v>
          </cell>
          <cell r="I212">
            <v>19</v>
          </cell>
          <cell r="J212" t="str">
            <v>Mười chín điểm</v>
          </cell>
        </row>
        <row r="213">
          <cell r="B213" t="str">
            <v>14CC060079</v>
          </cell>
          <cell r="C213" t="str">
            <v>Đặng Thị Hồng</v>
          </cell>
          <cell r="D213" t="str">
            <v>Phượng</v>
          </cell>
          <cell r="E213">
            <v>35236</v>
          </cell>
          <cell r="F213" t="str">
            <v>Đà Nẵng</v>
          </cell>
          <cell r="G213" t="str">
            <v>14C06.2</v>
          </cell>
          <cell r="H213" t="str">
            <v>V203</v>
          </cell>
          <cell r="I213">
            <v>17</v>
          </cell>
          <cell r="J213" t="str">
            <v>Mười bảy điểm</v>
          </cell>
        </row>
        <row r="214">
          <cell r="B214" t="str">
            <v>14CC010080</v>
          </cell>
          <cell r="C214" t="str">
            <v>Huỳnh Thị Bích</v>
          </cell>
          <cell r="D214" t="str">
            <v>Phượng</v>
          </cell>
          <cell r="E214">
            <v>35427</v>
          </cell>
          <cell r="F214" t="str">
            <v>Phú Yên</v>
          </cell>
          <cell r="G214" t="str">
            <v>14C01.2</v>
          </cell>
          <cell r="H214" t="str">
            <v>V204</v>
          </cell>
          <cell r="I214">
            <v>22</v>
          </cell>
          <cell r="J214" t="str">
            <v>Hai hai điểm</v>
          </cell>
        </row>
        <row r="215">
          <cell r="B215" t="str">
            <v>14CC090008</v>
          </cell>
          <cell r="C215" t="str">
            <v>Nguyễn Thị</v>
          </cell>
          <cell r="D215" t="str">
            <v>Phượng</v>
          </cell>
          <cell r="E215">
            <v>35107</v>
          </cell>
          <cell r="F215" t="str">
            <v>Quảng Ngãi</v>
          </cell>
          <cell r="G215" t="str">
            <v>14C09</v>
          </cell>
          <cell r="H215" t="str">
            <v>V205</v>
          </cell>
          <cell r="I215">
            <v>21</v>
          </cell>
          <cell r="J215" t="str">
            <v>Hai mốt điểm</v>
          </cell>
        </row>
        <row r="216">
          <cell r="B216" t="str">
            <v>14CC010233</v>
          </cell>
          <cell r="C216" t="str">
            <v>Đặng Mậu</v>
          </cell>
          <cell r="D216" t="str">
            <v>Quang</v>
          </cell>
          <cell r="E216">
            <v>34870</v>
          </cell>
          <cell r="F216" t="str">
            <v>Bình Định</v>
          </cell>
          <cell r="G216" t="str">
            <v>14C01.5</v>
          </cell>
          <cell r="H216" t="str">
            <v>V206</v>
          </cell>
          <cell r="I216">
            <v>10</v>
          </cell>
          <cell r="J216" t="str">
            <v>Mười điểm</v>
          </cell>
        </row>
        <row r="217">
          <cell r="B217" t="str">
            <v>14CC010184</v>
          </cell>
          <cell r="C217" t="str">
            <v>Huỳnh Thị Kiều</v>
          </cell>
          <cell r="D217" t="str">
            <v>Quang</v>
          </cell>
          <cell r="E217">
            <v>35275</v>
          </cell>
          <cell r="F217" t="str">
            <v>Bình Định</v>
          </cell>
          <cell r="G217" t="str">
            <v>14C01.4</v>
          </cell>
          <cell r="H217" t="str">
            <v>V207</v>
          </cell>
          <cell r="I217">
            <v>25</v>
          </cell>
          <cell r="J217" t="str">
            <v>Hai lăm điểm</v>
          </cell>
        </row>
        <row r="218">
          <cell r="B218" t="str">
            <v>14CC060080</v>
          </cell>
          <cell r="C218" t="str">
            <v>Nguyễn Văn</v>
          </cell>
          <cell r="D218" t="str">
            <v>Quí</v>
          </cell>
          <cell r="E218">
            <v>35248</v>
          </cell>
          <cell r="F218" t="str">
            <v>Quảng Nam ĐN</v>
          </cell>
          <cell r="G218" t="str">
            <v>14C06.2</v>
          </cell>
          <cell r="H218" t="str">
            <v>V208</v>
          </cell>
          <cell r="I218">
            <v>24</v>
          </cell>
          <cell r="J218" t="str">
            <v>Hai bốn điểm</v>
          </cell>
        </row>
        <row r="219">
          <cell r="B219" t="str">
            <v>14CC010138</v>
          </cell>
          <cell r="C219" t="str">
            <v>Tần Xuân</v>
          </cell>
          <cell r="D219" t="str">
            <v>Quốc</v>
          </cell>
          <cell r="E219">
            <v>35398</v>
          </cell>
          <cell r="F219" t="str">
            <v>Bình Định</v>
          </cell>
          <cell r="G219" t="str">
            <v>14C01.3</v>
          </cell>
          <cell r="H219" t="str">
            <v>V209</v>
          </cell>
          <cell r="I219">
            <v>20</v>
          </cell>
          <cell r="J219" t="str">
            <v>Hai mươi điểm</v>
          </cell>
        </row>
        <row r="220">
          <cell r="B220" t="str">
            <v>14CC060081</v>
          </cell>
          <cell r="C220" t="str">
            <v>Trịnh Thị Bích</v>
          </cell>
          <cell r="D220" t="str">
            <v>Quy</v>
          </cell>
          <cell r="E220">
            <v>35175</v>
          </cell>
          <cell r="F220" t="str">
            <v>Bình Định</v>
          </cell>
          <cell r="G220" t="str">
            <v>14C06.2</v>
          </cell>
          <cell r="H220" t="str">
            <v>V210</v>
          </cell>
          <cell r="I220">
            <v>14</v>
          </cell>
          <cell r="J220" t="str">
            <v>Mười bốn điểm</v>
          </cell>
        </row>
        <row r="221">
          <cell r="B221" t="str">
            <v>14CC060082</v>
          </cell>
          <cell r="C221" t="str">
            <v>Lê Thị Nhật</v>
          </cell>
          <cell r="D221" t="str">
            <v>Quyên</v>
          </cell>
          <cell r="E221">
            <v>34816</v>
          </cell>
          <cell r="F221" t="str">
            <v>Quảng Trị</v>
          </cell>
          <cell r="G221" t="str">
            <v>14C06.2</v>
          </cell>
          <cell r="H221" t="str">
            <v>V211</v>
          </cell>
          <cell r="I221">
            <v>21</v>
          </cell>
          <cell r="J221" t="str">
            <v>Hai mốt điểm</v>
          </cell>
        </row>
        <row r="222">
          <cell r="B222" t="str">
            <v>14CC060032</v>
          </cell>
          <cell r="C222" t="str">
            <v>Ngô Thị Như</v>
          </cell>
          <cell r="D222" t="str">
            <v>Quỳnh</v>
          </cell>
          <cell r="E222">
            <v>35329</v>
          </cell>
          <cell r="F222" t="str">
            <v>Đà Nẵng</v>
          </cell>
          <cell r="G222" t="str">
            <v>14C06.1</v>
          </cell>
          <cell r="H222" t="str">
            <v>V212</v>
          </cell>
          <cell r="I222">
            <v>31</v>
          </cell>
          <cell r="J222" t="str">
            <v>Ba mốt điểm</v>
          </cell>
        </row>
        <row r="223">
          <cell r="B223" t="str">
            <v>14CC060083</v>
          </cell>
          <cell r="C223" t="str">
            <v>Nguyễn Thúy</v>
          </cell>
          <cell r="D223" t="str">
            <v>Quỳnh</v>
          </cell>
          <cell r="E223">
            <v>35383</v>
          </cell>
          <cell r="F223" t="str">
            <v>Quảng Bình</v>
          </cell>
          <cell r="G223" t="str">
            <v>14C06.2</v>
          </cell>
          <cell r="H223" t="str">
            <v>V213</v>
          </cell>
          <cell r="I223">
            <v>20</v>
          </cell>
          <cell r="J223" t="str">
            <v>Hai mươi điểm</v>
          </cell>
        </row>
        <row r="224">
          <cell r="B224" t="str">
            <v>14CC060033</v>
          </cell>
          <cell r="C224" t="str">
            <v>Nguyễn Xuân</v>
          </cell>
          <cell r="D224" t="str">
            <v>Sanh</v>
          </cell>
          <cell r="E224">
            <v>35370</v>
          </cell>
          <cell r="F224" t="str">
            <v>Quảng Nam ĐN</v>
          </cell>
          <cell r="G224" t="str">
            <v>14C06.1</v>
          </cell>
          <cell r="H224" t="str">
            <v>V214</v>
          </cell>
          <cell r="I224">
            <v>28</v>
          </cell>
          <cell r="J224" t="str">
            <v>Hai tám điểm</v>
          </cell>
        </row>
        <row r="225">
          <cell r="B225" t="str">
            <v>14CC010081</v>
          </cell>
          <cell r="C225" t="str">
            <v>Trương Thị</v>
          </cell>
          <cell r="D225" t="str">
            <v>Sáu</v>
          </cell>
          <cell r="E225">
            <v>34992</v>
          </cell>
          <cell r="F225" t="str">
            <v>Quảng Trị</v>
          </cell>
          <cell r="G225" t="str">
            <v>14C01.2</v>
          </cell>
          <cell r="H225" t="str">
            <v>V215</v>
          </cell>
          <cell r="I225">
            <v>20</v>
          </cell>
          <cell r="J225" t="str">
            <v>Hai mươi điểm</v>
          </cell>
        </row>
        <row r="226">
          <cell r="B226" t="str">
            <v>14CC060034</v>
          </cell>
          <cell r="C226" t="str">
            <v>Đặng Thị Hương</v>
          </cell>
          <cell r="D226" t="str">
            <v>Sen</v>
          </cell>
          <cell r="E226">
            <v>35318</v>
          </cell>
          <cell r="F226" t="str">
            <v>Đak Lăk</v>
          </cell>
          <cell r="G226" t="str">
            <v>14C06.1</v>
          </cell>
          <cell r="H226" t="str">
            <v>V216</v>
          </cell>
          <cell r="I226">
            <v>25</v>
          </cell>
          <cell r="J226" t="str">
            <v>Hai lăm điểm</v>
          </cell>
        </row>
        <row r="227">
          <cell r="B227" t="str">
            <v>14CC010234</v>
          </cell>
          <cell r="C227" t="str">
            <v>Võ Đăng</v>
          </cell>
          <cell r="D227" t="str">
            <v>Sơn</v>
          </cell>
          <cell r="E227">
            <v>33892</v>
          </cell>
          <cell r="F227" t="str">
            <v>Đà Nẵng</v>
          </cell>
          <cell r="G227" t="str">
            <v>14C01.5</v>
          </cell>
          <cell r="H227" t="str">
            <v>V217</v>
          </cell>
          <cell r="I227">
            <v>15</v>
          </cell>
          <cell r="J227" t="str">
            <v>Mười lăm điểm</v>
          </cell>
        </row>
        <row r="228">
          <cell r="B228" t="str">
            <v>14CC090009</v>
          </cell>
          <cell r="C228" t="str">
            <v>Hồ Thị Kim</v>
          </cell>
          <cell r="D228" t="str">
            <v>Sương</v>
          </cell>
          <cell r="E228">
            <v>35400</v>
          </cell>
          <cell r="F228" t="str">
            <v>Bình Định</v>
          </cell>
          <cell r="G228" t="str">
            <v>14C09</v>
          </cell>
          <cell r="H228" t="str">
            <v>V218</v>
          </cell>
          <cell r="I228">
            <v>16</v>
          </cell>
          <cell r="J228" t="str">
            <v>Mười sáu điểm</v>
          </cell>
        </row>
        <row r="229">
          <cell r="B229" t="str">
            <v>14CC010235</v>
          </cell>
          <cell r="C229" t="str">
            <v>Đỗ Hồng</v>
          </cell>
          <cell r="D229" t="str">
            <v>Tâm</v>
          </cell>
          <cell r="E229">
            <v>35129</v>
          </cell>
          <cell r="F229" t="str">
            <v>Quảng Nam</v>
          </cell>
          <cell r="G229" t="str">
            <v>14C01.5</v>
          </cell>
          <cell r="H229" t="str">
            <v>V219</v>
          </cell>
          <cell r="I229">
            <v>15</v>
          </cell>
          <cell r="J229" t="str">
            <v>Mười lăm điểm</v>
          </cell>
        </row>
        <row r="230">
          <cell r="B230" t="str">
            <v>14CC100030</v>
          </cell>
          <cell r="C230" t="str">
            <v>Khổng Minh</v>
          </cell>
          <cell r="D230" t="str">
            <v>Tâm</v>
          </cell>
          <cell r="E230">
            <v>35344</v>
          </cell>
          <cell r="F230" t="str">
            <v>Bình Định</v>
          </cell>
          <cell r="G230" t="str">
            <v>14C10</v>
          </cell>
          <cell r="H230" t="str">
            <v>V220</v>
          </cell>
          <cell r="I230">
            <v>22</v>
          </cell>
          <cell r="J230" t="str">
            <v>Hai hai điểm</v>
          </cell>
        </row>
        <row r="231">
          <cell r="B231" t="str">
            <v>14CC020015</v>
          </cell>
          <cell r="C231" t="str">
            <v>Lê Thị Minh</v>
          </cell>
          <cell r="D231" t="str">
            <v>Tâm</v>
          </cell>
          <cell r="E231">
            <v>34721</v>
          </cell>
          <cell r="F231" t="str">
            <v>Đà Nẵng</v>
          </cell>
          <cell r="G231" t="str">
            <v>14C02</v>
          </cell>
          <cell r="H231" t="str">
            <v>V221</v>
          </cell>
          <cell r="I231">
            <v>41</v>
          </cell>
          <cell r="J231" t="str">
            <v>Bốn mốt điểm</v>
          </cell>
        </row>
        <row r="232">
          <cell r="B232" t="str">
            <v>14CC010237</v>
          </cell>
          <cell r="C232" t="str">
            <v>Nguyễn Thị</v>
          </cell>
          <cell r="D232" t="str">
            <v>Tâm</v>
          </cell>
          <cell r="E232">
            <v>35158</v>
          </cell>
          <cell r="F232" t="str">
            <v>Quảng Bình</v>
          </cell>
          <cell r="G232" t="str">
            <v>14C01.5</v>
          </cell>
          <cell r="H232" t="str">
            <v>V222</v>
          </cell>
          <cell r="I232">
            <v>13</v>
          </cell>
          <cell r="J232" t="str">
            <v>Mười ba điểm</v>
          </cell>
        </row>
        <row r="233">
          <cell r="B233" t="str">
            <v>14CC010186</v>
          </cell>
          <cell r="C233" t="str">
            <v>Phan Thị</v>
          </cell>
          <cell r="D233" t="str">
            <v>Tâm</v>
          </cell>
          <cell r="E233">
            <v>35348</v>
          </cell>
          <cell r="F233" t="str">
            <v>Nghệ An</v>
          </cell>
          <cell r="G233" t="str">
            <v>14C01.4</v>
          </cell>
          <cell r="H233" t="str">
            <v>V223</v>
          </cell>
          <cell r="I233">
            <v>32</v>
          </cell>
          <cell r="J233" t="str">
            <v>Ba hai điểm</v>
          </cell>
        </row>
        <row r="234">
          <cell r="B234" t="str">
            <v>14CC010238</v>
          </cell>
          <cell r="C234" t="str">
            <v>Trần Thị Thanh</v>
          </cell>
          <cell r="D234" t="str">
            <v>Tâm</v>
          </cell>
          <cell r="E234">
            <v>35326</v>
          </cell>
          <cell r="F234" t="str">
            <v>Bình Định</v>
          </cell>
          <cell r="G234" t="str">
            <v>14C01.5</v>
          </cell>
          <cell r="H234" t="str">
            <v>V224</v>
          </cell>
          <cell r="I234">
            <v>13</v>
          </cell>
          <cell r="J234" t="str">
            <v>Mười ba điểm</v>
          </cell>
        </row>
        <row r="235">
          <cell r="B235" t="str">
            <v>14CC010236</v>
          </cell>
          <cell r="C235" t="str">
            <v>Võ Thị Minh</v>
          </cell>
          <cell r="D235" t="str">
            <v>Tâm</v>
          </cell>
          <cell r="E235">
            <v>35429</v>
          </cell>
          <cell r="F235" t="str">
            <v>Quảng Ngãi</v>
          </cell>
          <cell r="G235" t="str">
            <v>14C01.5</v>
          </cell>
          <cell r="H235" t="str">
            <v>V225</v>
          </cell>
          <cell r="I235">
            <v>28</v>
          </cell>
          <cell r="J235" t="str">
            <v>Hai tám điểm</v>
          </cell>
        </row>
        <row r="236">
          <cell r="B236" t="str">
            <v>14CC010140</v>
          </cell>
          <cell r="C236" t="str">
            <v>Nguyễn Đinh</v>
          </cell>
          <cell r="D236" t="str">
            <v>Tần</v>
          </cell>
          <cell r="E236">
            <v>34592</v>
          </cell>
          <cell r="F236" t="str">
            <v>Bình Định</v>
          </cell>
          <cell r="G236" t="str">
            <v>14C01.3</v>
          </cell>
          <cell r="H236" t="str">
            <v>V226</v>
          </cell>
          <cell r="I236">
            <v>10</v>
          </cell>
          <cell r="J236" t="str">
            <v>Mười điểm</v>
          </cell>
        </row>
        <row r="237">
          <cell r="B237" t="str">
            <v>14CC100031</v>
          </cell>
          <cell r="C237" t="str">
            <v>Nguyễn Vương</v>
          </cell>
          <cell r="D237" t="str">
            <v>Thạch</v>
          </cell>
          <cell r="E237">
            <v>35294</v>
          </cell>
          <cell r="F237" t="str">
            <v>Kon Tum</v>
          </cell>
          <cell r="G237" t="str">
            <v>14C10</v>
          </cell>
          <cell r="H237" t="str">
            <v>V227</v>
          </cell>
          <cell r="I237">
            <v>23</v>
          </cell>
          <cell r="J237" t="str">
            <v>Hai ba điểm</v>
          </cell>
        </row>
        <row r="238">
          <cell r="B238" t="str">
            <v>14CC010033</v>
          </cell>
          <cell r="C238" t="str">
            <v>Trần Quang</v>
          </cell>
          <cell r="D238" t="str">
            <v>Thắng</v>
          </cell>
          <cell r="E238">
            <v>35223</v>
          </cell>
          <cell r="F238" t="str">
            <v>Bình Định</v>
          </cell>
          <cell r="G238" t="str">
            <v>14C01.1</v>
          </cell>
          <cell r="H238" t="str">
            <v>V228</v>
          </cell>
          <cell r="I238">
            <v>0</v>
          </cell>
          <cell r="J238" t="str">
            <v>Không điểm</v>
          </cell>
        </row>
        <row r="239">
          <cell r="B239" t="str">
            <v>14CC060036</v>
          </cell>
          <cell r="C239" t="str">
            <v>Trần Thị Thủy</v>
          </cell>
          <cell r="D239" t="str">
            <v>Thanh</v>
          </cell>
          <cell r="E239">
            <v>35142</v>
          </cell>
          <cell r="F239" t="str">
            <v>Quảng Nam ĐN</v>
          </cell>
          <cell r="G239" t="str">
            <v>14C06.1</v>
          </cell>
          <cell r="H239" t="str">
            <v>V229</v>
          </cell>
          <cell r="I239">
            <v>16</v>
          </cell>
          <cell r="J239" t="str">
            <v>Mười sáu điểm</v>
          </cell>
        </row>
        <row r="240">
          <cell r="B240" t="str">
            <v>15CC030074</v>
          </cell>
          <cell r="C240" t="str">
            <v xml:space="preserve">Đỗ Như </v>
          </cell>
          <cell r="D240" t="str">
            <v>Thành</v>
          </cell>
          <cell r="E240" t="str">
            <v>27/01/92</v>
          </cell>
          <cell r="F240" t="str">
            <v>Đà Nẵng</v>
          </cell>
          <cell r="G240" t="str">
            <v>15C03</v>
          </cell>
          <cell r="H240" t="str">
            <v>V230</v>
          </cell>
          <cell r="I240">
            <v>22</v>
          </cell>
          <cell r="J240" t="str">
            <v>Hai hai điểm</v>
          </cell>
        </row>
        <row r="241">
          <cell r="B241" t="str">
            <v>14CC100032</v>
          </cell>
          <cell r="C241" t="str">
            <v>Nguyễn Lê Trung</v>
          </cell>
          <cell r="D241" t="str">
            <v>Thành</v>
          </cell>
          <cell r="E241">
            <v>35230</v>
          </cell>
          <cell r="F241" t="str">
            <v>Đăk Nông</v>
          </cell>
          <cell r="G241" t="str">
            <v>14C10</v>
          </cell>
          <cell r="H241" t="str">
            <v>V231</v>
          </cell>
          <cell r="I241">
            <v>22</v>
          </cell>
          <cell r="J241" t="str">
            <v>Hai hai điểm</v>
          </cell>
        </row>
        <row r="242">
          <cell r="B242" t="str">
            <v>14CC060084</v>
          </cell>
          <cell r="C242" t="str">
            <v>Trương Văn</v>
          </cell>
          <cell r="D242" t="str">
            <v>Thành</v>
          </cell>
          <cell r="E242">
            <v>34952</v>
          </cell>
          <cell r="F242" t="str">
            <v>Bình Định</v>
          </cell>
          <cell r="G242" t="str">
            <v>14C06.2</v>
          </cell>
          <cell r="H242" t="str">
            <v>V232</v>
          </cell>
          <cell r="I242">
            <v>34</v>
          </cell>
          <cell r="J242" t="str">
            <v>Ba bốn điểm</v>
          </cell>
        </row>
        <row r="243">
          <cell r="B243" t="str">
            <v>14CC010239</v>
          </cell>
          <cell r="C243" t="str">
            <v>Mai Văn</v>
          </cell>
          <cell r="D243" t="str">
            <v>Thao</v>
          </cell>
          <cell r="E243">
            <v>35409</v>
          </cell>
          <cell r="F243" t="str">
            <v>Quảng Trị</v>
          </cell>
          <cell r="G243" t="str">
            <v>14C01.5</v>
          </cell>
          <cell r="H243" t="str">
            <v>V233</v>
          </cell>
          <cell r="I243">
            <v>16</v>
          </cell>
          <cell r="J243" t="str">
            <v>Mười sáu điểm</v>
          </cell>
        </row>
        <row r="244">
          <cell r="B244" t="str">
            <v>14CC060037</v>
          </cell>
          <cell r="C244" t="str">
            <v>Bùi Thị Thu</v>
          </cell>
          <cell r="D244" t="str">
            <v>Thảo</v>
          </cell>
          <cell r="E244">
            <v>35197</v>
          </cell>
          <cell r="F244" t="str">
            <v>Kon Tum</v>
          </cell>
          <cell r="G244" t="str">
            <v>14C06.1</v>
          </cell>
          <cell r="H244" t="str">
            <v>V234</v>
          </cell>
          <cell r="I244">
            <v>23</v>
          </cell>
          <cell r="J244" t="str">
            <v>Hai ba điểm</v>
          </cell>
        </row>
        <row r="245">
          <cell r="B245" t="str">
            <v>14CC100034</v>
          </cell>
          <cell r="C245" t="str">
            <v>Đỗ Thị Kim</v>
          </cell>
          <cell r="D245" t="str">
            <v>Thảo</v>
          </cell>
          <cell r="E245">
            <v>35280</v>
          </cell>
          <cell r="F245" t="str">
            <v>Kon Tum</v>
          </cell>
          <cell r="G245" t="str">
            <v>14C10</v>
          </cell>
          <cell r="H245" t="str">
            <v>V235</v>
          </cell>
          <cell r="I245">
            <v>15</v>
          </cell>
          <cell r="J245" t="str">
            <v>Mười lăm điểm</v>
          </cell>
        </row>
        <row r="246">
          <cell r="B246" t="str">
            <v>14CC100033</v>
          </cell>
          <cell r="C246" t="str">
            <v>Đoàn Văn</v>
          </cell>
          <cell r="D246" t="str">
            <v>Thảo</v>
          </cell>
          <cell r="E246">
            <v>35099</v>
          </cell>
          <cell r="F246" t="str">
            <v>Quảng Nam ĐN</v>
          </cell>
          <cell r="G246" t="str">
            <v>14C10</v>
          </cell>
          <cell r="H246" t="str">
            <v>V236</v>
          </cell>
          <cell r="I246">
            <v>18</v>
          </cell>
          <cell r="J246" t="str">
            <v>Mười tám điểm</v>
          </cell>
        </row>
        <row r="247">
          <cell r="B247" t="str">
            <v>13CC010045</v>
          </cell>
          <cell r="C247" t="str">
            <v>Lê Quốc</v>
          </cell>
          <cell r="D247" t="str">
            <v>Thảo</v>
          </cell>
          <cell r="E247">
            <v>34648</v>
          </cell>
          <cell r="F247" t="str">
            <v>Đà Nẵng</v>
          </cell>
          <cell r="G247" t="str">
            <v>13C01.1</v>
          </cell>
          <cell r="H247" t="str">
            <v>V237</v>
          </cell>
          <cell r="I247">
            <v>0</v>
          </cell>
          <cell r="J247" t="str">
            <v>Không điểm</v>
          </cell>
        </row>
        <row r="248">
          <cell r="B248" t="str">
            <v>14CC060085</v>
          </cell>
          <cell r="C248" t="str">
            <v>Lê Thị Phương</v>
          </cell>
          <cell r="D248" t="str">
            <v>Thảo</v>
          </cell>
          <cell r="E248">
            <v>34736</v>
          </cell>
          <cell r="F248" t="str">
            <v>Hà Tĩnh</v>
          </cell>
          <cell r="G248" t="str">
            <v>14C06.2</v>
          </cell>
          <cell r="H248" t="str">
            <v>V238</v>
          </cell>
          <cell r="I248">
            <v>46</v>
          </cell>
          <cell r="J248" t="str">
            <v>Bốn sáu điểm</v>
          </cell>
        </row>
        <row r="249">
          <cell r="B249" t="str">
            <v>14CC010034</v>
          </cell>
          <cell r="C249" t="str">
            <v>Lê Thị Thu</v>
          </cell>
          <cell r="D249" t="str">
            <v>Thảo</v>
          </cell>
          <cell r="E249">
            <v>35120</v>
          </cell>
          <cell r="F249" t="str">
            <v>Quảng Trị</v>
          </cell>
          <cell r="G249" t="str">
            <v>14C01.1</v>
          </cell>
          <cell r="H249" t="str">
            <v>V239</v>
          </cell>
          <cell r="I249">
            <v>10</v>
          </cell>
          <cell r="J249" t="str">
            <v>Mười điểm</v>
          </cell>
        </row>
        <row r="250">
          <cell r="B250" t="str">
            <v>14CC010240</v>
          </cell>
          <cell r="C250" t="str">
            <v>Phan Thị</v>
          </cell>
          <cell r="D250" t="str">
            <v>Thảo</v>
          </cell>
          <cell r="E250">
            <v>35187</v>
          </cell>
          <cell r="F250" t="str">
            <v>Bình Định</v>
          </cell>
          <cell r="G250" t="str">
            <v>14C01.5</v>
          </cell>
          <cell r="H250" t="str">
            <v>V240</v>
          </cell>
          <cell r="I250">
            <v>24</v>
          </cell>
          <cell r="J250" t="str">
            <v>Hai bốn điểm</v>
          </cell>
        </row>
        <row r="251">
          <cell r="B251" t="str">
            <v>14CC010188</v>
          </cell>
          <cell r="C251" t="str">
            <v>Trần Thị Thu</v>
          </cell>
          <cell r="D251" t="str">
            <v>Thảo</v>
          </cell>
          <cell r="E251">
            <v>35043</v>
          </cell>
          <cell r="F251" t="str">
            <v>Quảng Trị</v>
          </cell>
          <cell r="G251" t="str">
            <v>14C01.4</v>
          </cell>
          <cell r="H251" t="str">
            <v>V241</v>
          </cell>
          <cell r="I251">
            <v>9</v>
          </cell>
          <cell r="J251" t="str">
            <v>Chín điểm</v>
          </cell>
        </row>
        <row r="252">
          <cell r="B252" t="str">
            <v>14CC010035</v>
          </cell>
          <cell r="C252" t="str">
            <v>Trương Thị Phương</v>
          </cell>
          <cell r="D252" t="str">
            <v>Thảo</v>
          </cell>
          <cell r="E252">
            <v>35169</v>
          </cell>
          <cell r="F252" t="str">
            <v>ĐăkLăk</v>
          </cell>
          <cell r="G252" t="str">
            <v>14C01.1</v>
          </cell>
          <cell r="H252" t="str">
            <v>V242</v>
          </cell>
          <cell r="I252">
            <v>28</v>
          </cell>
          <cell r="J252" t="str">
            <v>Hai tám điểm</v>
          </cell>
        </row>
        <row r="253">
          <cell r="B253" t="str">
            <v>14CC060038</v>
          </cell>
          <cell r="C253" t="str">
            <v>Đào Thị Ngọc</v>
          </cell>
          <cell r="D253" t="str">
            <v>Thi</v>
          </cell>
          <cell r="E253">
            <v>35226</v>
          </cell>
          <cell r="F253" t="str">
            <v>Quảng Ngãi</v>
          </cell>
          <cell r="G253" t="str">
            <v>14C06.1</v>
          </cell>
          <cell r="H253" t="str">
            <v>V243</v>
          </cell>
          <cell r="I253">
            <v>10</v>
          </cell>
          <cell r="J253" t="str">
            <v>Mười điểm</v>
          </cell>
        </row>
        <row r="254">
          <cell r="B254" t="str">
            <v>14CC060086</v>
          </cell>
          <cell r="C254" t="str">
            <v>Nguyễn Thị</v>
          </cell>
          <cell r="D254" t="str">
            <v>Thi</v>
          </cell>
          <cell r="E254">
            <v>35174</v>
          </cell>
          <cell r="F254" t="str">
            <v>Đà Nẵng</v>
          </cell>
          <cell r="G254" t="str">
            <v>14C06.2</v>
          </cell>
          <cell r="H254" t="str">
            <v>V244</v>
          </cell>
          <cell r="I254">
            <v>35</v>
          </cell>
          <cell r="J254" t="str">
            <v>Ba lăm điểm</v>
          </cell>
        </row>
        <row r="255">
          <cell r="B255" t="str">
            <v>14CC010036</v>
          </cell>
          <cell r="C255" t="str">
            <v>Nguyễn Thị Ngọc</v>
          </cell>
          <cell r="D255" t="str">
            <v>Thiện</v>
          </cell>
          <cell r="E255">
            <v>35205</v>
          </cell>
          <cell r="F255" t="str">
            <v>Quảng Nam</v>
          </cell>
          <cell r="G255" t="str">
            <v>14C01.1</v>
          </cell>
          <cell r="H255" t="str">
            <v>V245</v>
          </cell>
          <cell r="I255">
            <v>16</v>
          </cell>
          <cell r="J255" t="str">
            <v>Mười sáu điểm</v>
          </cell>
        </row>
        <row r="256">
          <cell r="B256" t="str">
            <v>14CC010242</v>
          </cell>
          <cell r="C256" t="str">
            <v>Thi Hoàng</v>
          </cell>
          <cell r="D256" t="str">
            <v>Thịnh</v>
          </cell>
          <cell r="E256">
            <v>35415</v>
          </cell>
          <cell r="F256" t="str">
            <v>Quảng Nam</v>
          </cell>
          <cell r="G256" t="str">
            <v>14C01.5</v>
          </cell>
          <cell r="H256" t="str">
            <v>V246</v>
          </cell>
          <cell r="I256">
            <v>32</v>
          </cell>
          <cell r="J256" t="str">
            <v>Ba hai điểm</v>
          </cell>
        </row>
        <row r="257">
          <cell r="B257" t="str">
            <v>14CC100035</v>
          </cell>
          <cell r="C257" t="str">
            <v>Cao Thị</v>
          </cell>
          <cell r="D257" t="str">
            <v>Thoa</v>
          </cell>
          <cell r="E257">
            <v>35358</v>
          </cell>
          <cell r="F257" t="str">
            <v>Quảng Ngãi</v>
          </cell>
          <cell r="G257" t="str">
            <v>14C10</v>
          </cell>
          <cell r="H257" t="str">
            <v>V247</v>
          </cell>
          <cell r="I257">
            <v>18</v>
          </cell>
          <cell r="J257" t="str">
            <v>Mười tám điểm</v>
          </cell>
        </row>
        <row r="258">
          <cell r="B258" t="str">
            <v>14CC010037</v>
          </cell>
          <cell r="C258" t="str">
            <v>Nguyễn Thị Kim</v>
          </cell>
          <cell r="D258" t="str">
            <v>Thoa</v>
          </cell>
          <cell r="E258">
            <v>35203</v>
          </cell>
          <cell r="F258" t="str">
            <v>Bình Định</v>
          </cell>
          <cell r="G258" t="str">
            <v>14C01.1</v>
          </cell>
          <cell r="H258" t="str">
            <v>V248</v>
          </cell>
          <cell r="I258">
            <v>14</v>
          </cell>
          <cell r="J258" t="str">
            <v>Mười bốn điểm</v>
          </cell>
        </row>
        <row r="259">
          <cell r="B259" t="str">
            <v>14CC010083</v>
          </cell>
          <cell r="C259" t="str">
            <v>Phạm Thị</v>
          </cell>
          <cell r="D259" t="str">
            <v>Thoa</v>
          </cell>
          <cell r="E259">
            <v>34976</v>
          </cell>
          <cell r="F259" t="str">
            <v>Bình Định</v>
          </cell>
          <cell r="G259" t="str">
            <v>14C01.2</v>
          </cell>
          <cell r="H259" t="str">
            <v>V249</v>
          </cell>
          <cell r="I259">
            <v>26</v>
          </cell>
          <cell r="J259" t="str">
            <v>Hai sáu điểm</v>
          </cell>
        </row>
        <row r="260">
          <cell r="B260" t="str">
            <v>14CC010084</v>
          </cell>
          <cell r="C260" t="str">
            <v>Phan</v>
          </cell>
          <cell r="D260" t="str">
            <v>Thống</v>
          </cell>
          <cell r="E260">
            <v>35242</v>
          </cell>
          <cell r="F260" t="str">
            <v>Thừa Thiên Huế</v>
          </cell>
          <cell r="G260" t="str">
            <v>14C01.2</v>
          </cell>
          <cell r="H260" t="str">
            <v>V250</v>
          </cell>
          <cell r="I260">
            <v>11</v>
          </cell>
          <cell r="J260" t="str">
            <v>Mười một điểm</v>
          </cell>
        </row>
        <row r="261">
          <cell r="B261" t="str">
            <v>14CC010038</v>
          </cell>
          <cell r="C261" t="str">
            <v>Lê Thị Bích</v>
          </cell>
          <cell r="D261" t="str">
            <v>Thu</v>
          </cell>
          <cell r="E261">
            <v>35186</v>
          </cell>
          <cell r="F261" t="str">
            <v>Quảng Ngãi</v>
          </cell>
          <cell r="G261" t="str">
            <v>14C01.1</v>
          </cell>
          <cell r="H261" t="str">
            <v>V251</v>
          </cell>
          <cell r="I261">
            <v>25</v>
          </cell>
          <cell r="J261" t="str">
            <v>Hai lăm điểm</v>
          </cell>
        </row>
        <row r="262">
          <cell r="B262" t="str">
            <v>14CC060039</v>
          </cell>
          <cell r="C262" t="str">
            <v>Lê Thị Ngọc</v>
          </cell>
          <cell r="D262" t="str">
            <v>Thu</v>
          </cell>
          <cell r="E262">
            <v>34748</v>
          </cell>
          <cell r="F262" t="str">
            <v>Bình Định</v>
          </cell>
          <cell r="G262" t="str">
            <v>14C06.1</v>
          </cell>
          <cell r="H262" t="str">
            <v>V252</v>
          </cell>
          <cell r="I262">
            <v>20</v>
          </cell>
          <cell r="J262" t="str">
            <v>Hai mươi điểm</v>
          </cell>
        </row>
        <row r="263">
          <cell r="B263" t="str">
            <v>14CC090010</v>
          </cell>
          <cell r="C263" t="str">
            <v>Võ Thị</v>
          </cell>
          <cell r="D263" t="str">
            <v>Thu</v>
          </cell>
          <cell r="E263">
            <v>34970</v>
          </cell>
          <cell r="F263" t="str">
            <v>Quảng Nam</v>
          </cell>
          <cell r="G263" t="str">
            <v>14C09</v>
          </cell>
          <cell r="H263" t="str">
            <v>V253</v>
          </cell>
          <cell r="I263">
            <v>20</v>
          </cell>
          <cell r="J263" t="str">
            <v>Hai mươi điểm</v>
          </cell>
        </row>
        <row r="264">
          <cell r="B264" t="str">
            <v>14CC010039</v>
          </cell>
          <cell r="C264" t="str">
            <v>Nguyễn Thị Lạc</v>
          </cell>
          <cell r="D264" t="str">
            <v>Thư</v>
          </cell>
          <cell r="E264">
            <v>34842</v>
          </cell>
          <cell r="F264" t="str">
            <v>Quảng Ngãi</v>
          </cell>
          <cell r="G264" t="str">
            <v>14C01.1</v>
          </cell>
          <cell r="H264" t="str">
            <v>V254</v>
          </cell>
          <cell r="I264">
            <v>17</v>
          </cell>
          <cell r="J264" t="str">
            <v>Mười bảy điểm</v>
          </cell>
        </row>
        <row r="265">
          <cell r="B265" t="str">
            <v>14CC060040</v>
          </cell>
          <cell r="C265" t="str">
            <v>Nguyễn Thị Minh</v>
          </cell>
          <cell r="D265" t="str">
            <v>Thư</v>
          </cell>
          <cell r="E265">
            <v>35317</v>
          </cell>
          <cell r="F265" t="str">
            <v>An Giang</v>
          </cell>
          <cell r="G265" t="str">
            <v>14C06.1</v>
          </cell>
          <cell r="H265" t="str">
            <v>V255</v>
          </cell>
          <cell r="I265">
            <v>46</v>
          </cell>
          <cell r="J265" t="str">
            <v>Bốn sáu điểm</v>
          </cell>
        </row>
        <row r="266">
          <cell r="B266" t="str">
            <v>14CC010085</v>
          </cell>
          <cell r="C266" t="str">
            <v>Phan Thị Minh</v>
          </cell>
          <cell r="D266" t="str">
            <v>Thư</v>
          </cell>
          <cell r="E266">
            <v>34972</v>
          </cell>
          <cell r="F266" t="str">
            <v>Quảng Ngãi</v>
          </cell>
          <cell r="G266" t="str">
            <v>14C01.2</v>
          </cell>
          <cell r="H266" t="str">
            <v>V256</v>
          </cell>
          <cell r="I266">
            <v>17</v>
          </cell>
          <cell r="J266" t="str">
            <v>Mười bảy điểm</v>
          </cell>
        </row>
        <row r="267">
          <cell r="B267" t="str">
            <v>14CC010143</v>
          </cell>
          <cell r="C267" t="str">
            <v>Trần Thị Minh</v>
          </cell>
          <cell r="D267" t="str">
            <v>Thư</v>
          </cell>
          <cell r="E267">
            <v>35091</v>
          </cell>
          <cell r="F267" t="str">
            <v>ĐăkLăk</v>
          </cell>
          <cell r="G267" t="str">
            <v>14C01.3</v>
          </cell>
          <cell r="H267" t="str">
            <v>V257</v>
          </cell>
          <cell r="I267">
            <v>20</v>
          </cell>
          <cell r="J267" t="str">
            <v>Hai mươi điểm</v>
          </cell>
        </row>
        <row r="268">
          <cell r="B268" t="str">
            <v>14CC010040</v>
          </cell>
          <cell r="C268" t="str">
            <v>Vũ Thị Xuân</v>
          </cell>
          <cell r="D268" t="str">
            <v>Thư</v>
          </cell>
          <cell r="E268">
            <v>35038</v>
          </cell>
          <cell r="F268" t="str">
            <v>TháI Bình</v>
          </cell>
          <cell r="G268" t="str">
            <v>14C01.1</v>
          </cell>
          <cell r="H268" t="str">
            <v>V258</v>
          </cell>
          <cell r="I268">
            <v>24</v>
          </cell>
          <cell r="J268" t="str">
            <v>Hai bốn điểm</v>
          </cell>
        </row>
        <row r="269">
          <cell r="B269" t="str">
            <v>14CC010086</v>
          </cell>
          <cell r="C269" t="str">
            <v>Nguyễn Thị Sơn</v>
          </cell>
          <cell r="D269" t="str">
            <v>Thử</v>
          </cell>
          <cell r="E269">
            <v>35120</v>
          </cell>
          <cell r="F269" t="str">
            <v>Quảng Nam ĐN</v>
          </cell>
          <cell r="G269" t="str">
            <v>14C01.2</v>
          </cell>
          <cell r="H269" t="str">
            <v>V259</v>
          </cell>
          <cell r="I269">
            <v>19</v>
          </cell>
          <cell r="J269" t="str">
            <v>Mười chín điểm</v>
          </cell>
        </row>
        <row r="270">
          <cell r="B270" t="str">
            <v>14CC010190</v>
          </cell>
          <cell r="C270" t="str">
            <v>Huỳnh Thị</v>
          </cell>
          <cell r="D270" t="str">
            <v>Thuận</v>
          </cell>
          <cell r="E270">
            <v>35419</v>
          </cell>
          <cell r="F270" t="str">
            <v>Bình Định</v>
          </cell>
          <cell r="G270" t="str">
            <v>14C01.4</v>
          </cell>
          <cell r="H270" t="str">
            <v>V260</v>
          </cell>
          <cell r="I270">
            <v>26</v>
          </cell>
          <cell r="J270" t="str">
            <v>Hai sáu điểm</v>
          </cell>
        </row>
        <row r="271">
          <cell r="B271" t="str">
            <v>14CC010144</v>
          </cell>
          <cell r="C271" t="str">
            <v>Phạm Văn</v>
          </cell>
          <cell r="D271" t="str">
            <v>Thức</v>
          </cell>
          <cell r="E271">
            <v>35297</v>
          </cell>
          <cell r="F271" t="str">
            <v>Bình Định</v>
          </cell>
          <cell r="G271" t="str">
            <v>14C01.3</v>
          </cell>
          <cell r="H271" t="str">
            <v>V261</v>
          </cell>
          <cell r="I271">
            <v>29</v>
          </cell>
          <cell r="J271" t="str">
            <v>Hai chín điểm</v>
          </cell>
        </row>
        <row r="272">
          <cell r="B272" t="str">
            <v>14CC010041</v>
          </cell>
          <cell r="C272" t="str">
            <v>Đinh Thị Hoài</v>
          </cell>
          <cell r="D272" t="str">
            <v>Thương</v>
          </cell>
          <cell r="E272">
            <v>34837</v>
          </cell>
          <cell r="F272" t="str">
            <v>Đà Nẵng</v>
          </cell>
          <cell r="G272" t="str">
            <v>14C01.1</v>
          </cell>
          <cell r="H272" t="str">
            <v>V262</v>
          </cell>
          <cell r="I272">
            <v>23</v>
          </cell>
          <cell r="J272" t="str">
            <v>Hai ba điểm</v>
          </cell>
        </row>
        <row r="273">
          <cell r="B273" t="str">
            <v>14CC010191</v>
          </cell>
          <cell r="C273" t="str">
            <v>Nguyễn Thị</v>
          </cell>
          <cell r="D273" t="str">
            <v>Thương</v>
          </cell>
          <cell r="E273">
            <v>34703</v>
          </cell>
          <cell r="F273" t="str">
            <v>Quảng Trị</v>
          </cell>
          <cell r="G273" t="str">
            <v>14C01.4</v>
          </cell>
          <cell r="H273" t="str">
            <v>V263</v>
          </cell>
          <cell r="I273">
            <v>20</v>
          </cell>
          <cell r="J273" t="str">
            <v>Hai mươi điểm</v>
          </cell>
        </row>
        <row r="274">
          <cell r="B274" t="str">
            <v>14CC010087</v>
          </cell>
          <cell r="C274" t="str">
            <v>Nguyễn Thị Hoài</v>
          </cell>
          <cell r="D274" t="str">
            <v>Thương</v>
          </cell>
          <cell r="E274">
            <v>35073</v>
          </cell>
          <cell r="F274" t="str">
            <v>Quảng Nam ĐN</v>
          </cell>
          <cell r="G274" t="str">
            <v>14C01.2</v>
          </cell>
          <cell r="H274" t="str">
            <v>V264</v>
          </cell>
          <cell r="I274">
            <v>10</v>
          </cell>
          <cell r="J274" t="str">
            <v>Mười điểm</v>
          </cell>
        </row>
        <row r="275">
          <cell r="B275" t="str">
            <v>14CC020016</v>
          </cell>
          <cell r="C275" t="str">
            <v>Nguyễn Thị Hoài</v>
          </cell>
          <cell r="D275" t="str">
            <v>Thương</v>
          </cell>
          <cell r="E275">
            <v>35295</v>
          </cell>
          <cell r="F275" t="str">
            <v>Quảng Nam ĐN</v>
          </cell>
          <cell r="G275" t="str">
            <v>14C02</v>
          </cell>
          <cell r="H275" t="str">
            <v>V265</v>
          </cell>
          <cell r="I275">
            <v>28</v>
          </cell>
          <cell r="J275" t="str">
            <v>Hai tám điểm</v>
          </cell>
        </row>
        <row r="276">
          <cell r="B276" t="str">
            <v>14CC060088</v>
          </cell>
          <cell r="C276" t="str">
            <v>Phạm Thị</v>
          </cell>
          <cell r="D276" t="str">
            <v>Thương</v>
          </cell>
          <cell r="E276">
            <v>35292</v>
          </cell>
          <cell r="F276" t="str">
            <v>Quảng Nam</v>
          </cell>
          <cell r="G276" t="str">
            <v>14C06.2</v>
          </cell>
          <cell r="H276" t="str">
            <v>V266</v>
          </cell>
          <cell r="I276">
            <v>30</v>
          </cell>
          <cell r="J276" t="str">
            <v>Ba mươi điểm</v>
          </cell>
        </row>
        <row r="277">
          <cell r="B277" t="str">
            <v>14CC060041</v>
          </cell>
          <cell r="C277" t="str">
            <v>Cao Thị Thu</v>
          </cell>
          <cell r="D277" t="str">
            <v>Thúy</v>
          </cell>
          <cell r="E277">
            <v>35289</v>
          </cell>
          <cell r="F277" t="str">
            <v>Quảng Ngãi</v>
          </cell>
          <cell r="G277" t="str">
            <v>14C06.1</v>
          </cell>
          <cell r="H277" t="str">
            <v>V267</v>
          </cell>
          <cell r="I277">
            <v>23</v>
          </cell>
          <cell r="J277" t="str">
            <v>Hai ba điểm</v>
          </cell>
        </row>
        <row r="278">
          <cell r="B278" t="str">
            <v>14CC100036</v>
          </cell>
          <cell r="C278" t="str">
            <v>Lê Thị Diễm</v>
          </cell>
          <cell r="D278" t="str">
            <v>Thúy</v>
          </cell>
          <cell r="E278">
            <v>35232</v>
          </cell>
          <cell r="F278" t="str">
            <v>Quảng Ngãi</v>
          </cell>
          <cell r="G278" t="str">
            <v>14C10</v>
          </cell>
          <cell r="H278" t="str">
            <v>V268</v>
          </cell>
          <cell r="I278">
            <v>17</v>
          </cell>
          <cell r="J278" t="str">
            <v>Mười bảy điểm</v>
          </cell>
        </row>
        <row r="279">
          <cell r="B279" t="str">
            <v>14CC060090</v>
          </cell>
          <cell r="C279" t="str">
            <v>Ngô Thị</v>
          </cell>
          <cell r="D279" t="str">
            <v>Thúy</v>
          </cell>
          <cell r="E279">
            <v>35383</v>
          </cell>
          <cell r="F279" t="str">
            <v>Quảng Nam</v>
          </cell>
          <cell r="G279" t="str">
            <v>14C06.2</v>
          </cell>
          <cell r="H279" t="str">
            <v>V269</v>
          </cell>
          <cell r="I279">
            <v>38</v>
          </cell>
          <cell r="J279" t="str">
            <v>Ba tám điểm</v>
          </cell>
        </row>
        <row r="280">
          <cell r="B280" t="str">
            <v>14CC010088</v>
          </cell>
          <cell r="C280" t="str">
            <v>Nguyễn Thị Thu</v>
          </cell>
          <cell r="D280" t="str">
            <v>Thúy</v>
          </cell>
          <cell r="E280">
            <v>35150</v>
          </cell>
          <cell r="F280" t="str">
            <v>Bình Định</v>
          </cell>
          <cell r="G280" t="str">
            <v>14C01.2</v>
          </cell>
          <cell r="H280" t="str">
            <v>V270</v>
          </cell>
          <cell r="I280">
            <v>15</v>
          </cell>
          <cell r="J280" t="str">
            <v>Mười lăm điểm</v>
          </cell>
        </row>
        <row r="281">
          <cell r="B281" t="str">
            <v>14CC060089</v>
          </cell>
          <cell r="C281" t="str">
            <v>Võ Thị Kim</v>
          </cell>
          <cell r="D281" t="str">
            <v>Thúy</v>
          </cell>
          <cell r="E281">
            <v>35326</v>
          </cell>
          <cell r="F281" t="str">
            <v>Phú Yên</v>
          </cell>
          <cell r="G281" t="str">
            <v>14C06.2</v>
          </cell>
          <cell r="H281" t="str">
            <v>V271</v>
          </cell>
          <cell r="I281">
            <v>21</v>
          </cell>
          <cell r="J281" t="str">
            <v>Hai mốt điểm</v>
          </cell>
        </row>
        <row r="282">
          <cell r="B282" t="str">
            <v>14CC010192</v>
          </cell>
          <cell r="C282" t="str">
            <v>Võ Thị Thanh</v>
          </cell>
          <cell r="D282" t="str">
            <v>Thúy</v>
          </cell>
          <cell r="E282">
            <v>34944</v>
          </cell>
          <cell r="F282" t="str">
            <v>Bình Định</v>
          </cell>
          <cell r="G282" t="str">
            <v>14C01.4</v>
          </cell>
          <cell r="H282" t="str">
            <v>V272</v>
          </cell>
          <cell r="I282">
            <v>18</v>
          </cell>
          <cell r="J282" t="str">
            <v>Mười tám điểm</v>
          </cell>
        </row>
        <row r="283">
          <cell r="B283" t="str">
            <v>14CC010193</v>
          </cell>
          <cell r="C283" t="str">
            <v>Đặng Ái</v>
          </cell>
          <cell r="D283" t="str">
            <v>Thùy</v>
          </cell>
          <cell r="E283">
            <v>35303</v>
          </cell>
          <cell r="F283" t="str">
            <v>ĐăkLăk</v>
          </cell>
          <cell r="G283" t="str">
            <v>14C01.4</v>
          </cell>
          <cell r="H283" t="str">
            <v>V273</v>
          </cell>
          <cell r="I283">
            <v>46</v>
          </cell>
          <cell r="J283" t="str">
            <v>Bốn sáu điểm</v>
          </cell>
        </row>
        <row r="284">
          <cell r="B284" t="str">
            <v>14CC010243</v>
          </cell>
          <cell r="C284" t="str">
            <v>Lê Thị Thu</v>
          </cell>
          <cell r="D284" t="str">
            <v>Thủy</v>
          </cell>
          <cell r="E284">
            <v>35071</v>
          </cell>
          <cell r="F284" t="str">
            <v>Quảng Trị</v>
          </cell>
          <cell r="G284" t="str">
            <v>14C01.5</v>
          </cell>
          <cell r="H284" t="str">
            <v>V274</v>
          </cell>
          <cell r="I284">
            <v>15</v>
          </cell>
          <cell r="J284" t="str">
            <v>Mười lăm điểm</v>
          </cell>
        </row>
        <row r="285">
          <cell r="B285" t="str">
            <v>14CC020018</v>
          </cell>
          <cell r="C285" t="str">
            <v>Nguyễn Thị Như</v>
          </cell>
          <cell r="D285" t="str">
            <v>Thủy</v>
          </cell>
          <cell r="E285">
            <v>35225</v>
          </cell>
          <cell r="F285" t="str">
            <v>Đà Nẵng</v>
          </cell>
          <cell r="G285" t="str">
            <v>14C02</v>
          </cell>
          <cell r="H285" t="str">
            <v>V275</v>
          </cell>
          <cell r="I285">
            <v>36</v>
          </cell>
          <cell r="J285" t="str">
            <v>Ba sáu điểm</v>
          </cell>
        </row>
        <row r="286">
          <cell r="B286" t="str">
            <v>14CC010043</v>
          </cell>
          <cell r="C286" t="str">
            <v>Nguyễn Thị Thu</v>
          </cell>
          <cell r="D286" t="str">
            <v>Thủy</v>
          </cell>
          <cell r="E286">
            <v>35396</v>
          </cell>
          <cell r="F286" t="str">
            <v>Quảng Nam</v>
          </cell>
          <cell r="G286" t="str">
            <v>14C01.1</v>
          </cell>
          <cell r="H286" t="str">
            <v>V276</v>
          </cell>
          <cell r="I286">
            <v>14</v>
          </cell>
          <cell r="J286" t="str">
            <v>Mười bốn điểm</v>
          </cell>
        </row>
        <row r="287">
          <cell r="B287" t="str">
            <v>14CC010089</v>
          </cell>
          <cell r="C287" t="str">
            <v>Nguyễn Thị Thu</v>
          </cell>
          <cell r="D287" t="str">
            <v>Thủy</v>
          </cell>
          <cell r="E287">
            <v>34944</v>
          </cell>
          <cell r="F287" t="str">
            <v>Quảng Nam</v>
          </cell>
          <cell r="G287" t="str">
            <v>14C01.2</v>
          </cell>
          <cell r="H287" t="str">
            <v>V277</v>
          </cell>
          <cell r="I287">
            <v>15</v>
          </cell>
          <cell r="J287" t="str">
            <v>Mười lăm điểm</v>
          </cell>
        </row>
        <row r="288">
          <cell r="B288" t="str">
            <v>14CC010194</v>
          </cell>
          <cell r="C288" t="str">
            <v>Phùng Thị Thu</v>
          </cell>
          <cell r="D288" t="str">
            <v>Thủy</v>
          </cell>
          <cell r="E288">
            <v>35109</v>
          </cell>
          <cell r="F288" t="str">
            <v>Quảng Nam ĐN</v>
          </cell>
          <cell r="G288" t="str">
            <v>14C01.4</v>
          </cell>
          <cell r="H288" t="str">
            <v>V278</v>
          </cell>
          <cell r="I288">
            <v>25</v>
          </cell>
          <cell r="J288" t="str">
            <v>Hai lăm điểm</v>
          </cell>
        </row>
        <row r="289">
          <cell r="B289" t="str">
            <v>14CC020017</v>
          </cell>
          <cell r="C289" t="str">
            <v>Trần Thị Thu</v>
          </cell>
          <cell r="D289" t="str">
            <v>Thủy</v>
          </cell>
          <cell r="E289">
            <v>35135</v>
          </cell>
          <cell r="F289" t="str">
            <v>Đà Nẵng</v>
          </cell>
          <cell r="G289" t="str">
            <v>14C02</v>
          </cell>
          <cell r="H289" t="str">
            <v>V279</v>
          </cell>
          <cell r="I289">
            <v>18</v>
          </cell>
          <cell r="J289" t="str">
            <v>Mười tám điểm</v>
          </cell>
        </row>
        <row r="290">
          <cell r="B290" t="str">
            <v>14CC060091</v>
          </cell>
          <cell r="C290" t="str">
            <v>Trương Phương</v>
          </cell>
          <cell r="D290" t="str">
            <v>Thủy</v>
          </cell>
          <cell r="E290">
            <v>35375</v>
          </cell>
          <cell r="F290" t="str">
            <v>Quảng Nam</v>
          </cell>
          <cell r="G290" t="str">
            <v>14C06.2</v>
          </cell>
          <cell r="H290" t="str">
            <v>V280</v>
          </cell>
          <cell r="I290">
            <v>24</v>
          </cell>
          <cell r="J290" t="str">
            <v>Hai bốn điểm</v>
          </cell>
        </row>
        <row r="291">
          <cell r="B291" t="str">
            <v>14CC010244</v>
          </cell>
          <cell r="C291" t="str">
            <v>Võ Thị Thu</v>
          </cell>
          <cell r="D291" t="str">
            <v>Thủy</v>
          </cell>
          <cell r="E291">
            <v>34262</v>
          </cell>
          <cell r="F291" t="str">
            <v>Quảng Nam</v>
          </cell>
          <cell r="G291" t="str">
            <v>14C01.5</v>
          </cell>
          <cell r="H291" t="str">
            <v>V281</v>
          </cell>
          <cell r="I291">
            <v>21</v>
          </cell>
          <cell r="J291" t="str">
            <v>Hai mốt điểm</v>
          </cell>
        </row>
        <row r="292">
          <cell r="B292" t="str">
            <v>14CC010146</v>
          </cell>
          <cell r="C292" t="str">
            <v>Nguyễn Thị Thủy</v>
          </cell>
          <cell r="D292" t="str">
            <v>Tiên</v>
          </cell>
          <cell r="E292">
            <v>34984</v>
          </cell>
          <cell r="F292" t="str">
            <v>Quảng Trị</v>
          </cell>
          <cell r="G292" t="str">
            <v>14C01.3</v>
          </cell>
          <cell r="H292" t="str">
            <v>V282</v>
          </cell>
          <cell r="I292">
            <v>17</v>
          </cell>
          <cell r="J292" t="str">
            <v>Mười bảy điểm</v>
          </cell>
        </row>
        <row r="293">
          <cell r="B293" t="str">
            <v>14CC010044</v>
          </cell>
          <cell r="C293" t="str">
            <v>Tôn Thất Nhật</v>
          </cell>
          <cell r="D293" t="str">
            <v>Tiến</v>
          </cell>
          <cell r="E293">
            <v>34862</v>
          </cell>
          <cell r="F293" t="str">
            <v>Quảng Trị</v>
          </cell>
          <cell r="G293" t="str">
            <v>14C01.1</v>
          </cell>
          <cell r="H293" t="str">
            <v>V283</v>
          </cell>
          <cell r="I293">
            <v>10</v>
          </cell>
          <cell r="J293" t="str">
            <v>Mười điểm</v>
          </cell>
        </row>
        <row r="294">
          <cell r="B294" t="str">
            <v>14CC010195</v>
          </cell>
          <cell r="C294" t="str">
            <v>Lý Thị Thanh</v>
          </cell>
          <cell r="D294" t="str">
            <v>Tiền</v>
          </cell>
          <cell r="E294">
            <v>35386</v>
          </cell>
          <cell r="F294" t="str">
            <v>Đà Nẵng</v>
          </cell>
          <cell r="G294" t="str">
            <v>14C01.4</v>
          </cell>
          <cell r="H294" t="str">
            <v>V284</v>
          </cell>
          <cell r="I294">
            <v>46</v>
          </cell>
          <cell r="J294" t="str">
            <v>Bốn sáu điểm</v>
          </cell>
        </row>
        <row r="295">
          <cell r="B295" t="str">
            <v>14CC010245</v>
          </cell>
          <cell r="C295" t="str">
            <v>Trương Văn</v>
          </cell>
          <cell r="D295" t="str">
            <v>Tin</v>
          </cell>
          <cell r="E295">
            <v>35280</v>
          </cell>
          <cell r="F295" t="str">
            <v>Bình Định</v>
          </cell>
          <cell r="G295" t="str">
            <v>14C01.5</v>
          </cell>
          <cell r="H295" t="str">
            <v>V285</v>
          </cell>
          <cell r="I295">
            <v>17</v>
          </cell>
          <cell r="J295" t="str">
            <v>Mười bảy điểm</v>
          </cell>
        </row>
        <row r="296">
          <cell r="B296" t="str">
            <v>14CC010147</v>
          </cell>
          <cell r="C296" t="str">
            <v>Võ Thị Yên</v>
          </cell>
          <cell r="D296" t="str">
            <v>Tỉnh</v>
          </cell>
          <cell r="E296">
            <v>35100</v>
          </cell>
          <cell r="F296" t="str">
            <v>Quảng Nam</v>
          </cell>
          <cell r="G296" t="str">
            <v>14C01.3</v>
          </cell>
          <cell r="H296" t="str">
            <v>V286</v>
          </cell>
          <cell r="I296">
            <v>7</v>
          </cell>
          <cell r="J296" t="str">
            <v>Bảy điểm</v>
          </cell>
        </row>
        <row r="297">
          <cell r="B297" t="str">
            <v>14CC010045</v>
          </cell>
          <cell r="C297" t="str">
            <v>Nguyễn Chiếm</v>
          </cell>
          <cell r="D297" t="str">
            <v>Toàn</v>
          </cell>
          <cell r="E297">
            <v>35183</v>
          </cell>
          <cell r="F297" t="str">
            <v>Quảng Nam</v>
          </cell>
          <cell r="G297" t="str">
            <v>14C01.1</v>
          </cell>
          <cell r="H297" t="str">
            <v>V287</v>
          </cell>
          <cell r="I297">
            <v>18</v>
          </cell>
          <cell r="J297" t="str">
            <v>Mười tám điểm</v>
          </cell>
        </row>
        <row r="298">
          <cell r="B298" t="str">
            <v>14CC010090</v>
          </cell>
          <cell r="C298" t="str">
            <v>Võ Văn</v>
          </cell>
          <cell r="D298" t="str">
            <v>Toàn</v>
          </cell>
          <cell r="E298">
            <v>35409</v>
          </cell>
          <cell r="F298" t="str">
            <v>Quảng Ngãi</v>
          </cell>
          <cell r="G298" t="str">
            <v>14C01.2</v>
          </cell>
          <cell r="H298" t="str">
            <v>V288</v>
          </cell>
          <cell r="I298">
            <v>12</v>
          </cell>
          <cell r="J298" t="str">
            <v>Mười hai điểm</v>
          </cell>
        </row>
        <row r="299">
          <cell r="B299" t="str">
            <v>14CC010091</v>
          </cell>
          <cell r="C299" t="str">
            <v>Phan Thị Ngọc</v>
          </cell>
          <cell r="D299" t="str">
            <v>Trâm</v>
          </cell>
          <cell r="E299">
            <v>35215</v>
          </cell>
          <cell r="F299" t="str">
            <v>Phú Yên</v>
          </cell>
          <cell r="G299" t="str">
            <v>14C01.2</v>
          </cell>
          <cell r="H299" t="str">
            <v>V289</v>
          </cell>
          <cell r="I299">
            <v>16</v>
          </cell>
          <cell r="J299" t="str">
            <v>Mười sáu điểm</v>
          </cell>
        </row>
        <row r="300">
          <cell r="B300" t="str">
            <v>14CC090011</v>
          </cell>
          <cell r="C300" t="str">
            <v>Đoàn Thị</v>
          </cell>
          <cell r="D300" t="str">
            <v>Trang</v>
          </cell>
          <cell r="E300">
            <v>35218</v>
          </cell>
          <cell r="F300" t="str">
            <v>Quảng Ngãi</v>
          </cell>
          <cell r="G300" t="str">
            <v>14C09</v>
          </cell>
          <cell r="H300" t="str">
            <v>V290</v>
          </cell>
          <cell r="I300">
            <v>15</v>
          </cell>
          <cell r="J300" t="str">
            <v>Mười lăm điểm</v>
          </cell>
        </row>
        <row r="301">
          <cell r="B301" t="str">
            <v>14CC010046</v>
          </cell>
          <cell r="C301" t="str">
            <v>Hà Thị Thu</v>
          </cell>
          <cell r="D301" t="str">
            <v>Trang</v>
          </cell>
          <cell r="E301">
            <v>35340</v>
          </cell>
          <cell r="F301" t="str">
            <v>Nghệ An</v>
          </cell>
          <cell r="G301" t="str">
            <v>14C01.1</v>
          </cell>
          <cell r="H301" t="str">
            <v>V291</v>
          </cell>
          <cell r="I301">
            <v>23</v>
          </cell>
          <cell r="J301" t="str">
            <v>Hai ba điểm</v>
          </cell>
        </row>
        <row r="302">
          <cell r="B302" t="str">
            <v>14CC010092</v>
          </cell>
          <cell r="C302" t="str">
            <v>Lê Thị Thu</v>
          </cell>
          <cell r="D302" t="str">
            <v>Trang</v>
          </cell>
          <cell r="E302">
            <v>35243</v>
          </cell>
          <cell r="F302" t="str">
            <v>ĐăkLăk</v>
          </cell>
          <cell r="G302" t="str">
            <v>14C01.2</v>
          </cell>
          <cell r="H302" t="str">
            <v>V292</v>
          </cell>
          <cell r="I302">
            <v>27</v>
          </cell>
          <cell r="J302" t="str">
            <v>Hai bảy điểm</v>
          </cell>
        </row>
        <row r="303">
          <cell r="B303" t="str">
            <v>14CC010093</v>
          </cell>
          <cell r="C303" t="str">
            <v>Nguyễn Anh</v>
          </cell>
          <cell r="D303" t="str">
            <v>Trang</v>
          </cell>
          <cell r="E303">
            <v>34792</v>
          </cell>
          <cell r="F303" t="str">
            <v>Quảng Nam</v>
          </cell>
          <cell r="G303" t="str">
            <v>14C01.2</v>
          </cell>
          <cell r="H303" t="str">
            <v>V293</v>
          </cell>
          <cell r="I303">
            <v>24</v>
          </cell>
          <cell r="J303" t="str">
            <v>Hai bốn điểm</v>
          </cell>
        </row>
        <row r="304">
          <cell r="B304" t="str">
            <v>14CC010148</v>
          </cell>
          <cell r="C304" t="str">
            <v>Nguyễn Thị Thanh</v>
          </cell>
          <cell r="D304" t="str">
            <v>Trang</v>
          </cell>
          <cell r="E304">
            <v>35078</v>
          </cell>
          <cell r="F304" t="str">
            <v>Quảng Ngãi</v>
          </cell>
          <cell r="G304" t="str">
            <v>14C01.3</v>
          </cell>
          <cell r="H304" t="str">
            <v>V294</v>
          </cell>
          <cell r="I304">
            <v>20</v>
          </cell>
          <cell r="J304" t="str">
            <v>Hai mươi điểm</v>
          </cell>
        </row>
        <row r="305">
          <cell r="B305" t="str">
            <v>14CC010246</v>
          </cell>
          <cell r="C305" t="str">
            <v>Trần Quang</v>
          </cell>
          <cell r="D305" t="str">
            <v>Trạng</v>
          </cell>
          <cell r="E305">
            <v>35068</v>
          </cell>
          <cell r="F305" t="str">
            <v>Quảng Nam ĐN</v>
          </cell>
          <cell r="G305" t="str">
            <v>14C01.5</v>
          </cell>
          <cell r="H305" t="str">
            <v>V295</v>
          </cell>
          <cell r="I305">
            <v>15</v>
          </cell>
          <cell r="J305" t="str">
            <v>Mười lăm điểm</v>
          </cell>
        </row>
        <row r="306">
          <cell r="B306" t="str">
            <v>14CC010094</v>
          </cell>
          <cell r="C306" t="str">
            <v>Lê Minh</v>
          </cell>
          <cell r="D306" t="str">
            <v>Trí</v>
          </cell>
          <cell r="E306">
            <v>34804</v>
          </cell>
          <cell r="F306" t="str">
            <v>Quảng Ngãi</v>
          </cell>
          <cell r="G306" t="str">
            <v>14C01.2</v>
          </cell>
          <cell r="H306" t="str">
            <v>V296</v>
          </cell>
          <cell r="I306">
            <v>15</v>
          </cell>
          <cell r="J306" t="str">
            <v>Mười lăm điểm</v>
          </cell>
        </row>
        <row r="307">
          <cell r="B307" t="str">
            <v>14CC010095</v>
          </cell>
          <cell r="C307" t="str">
            <v>Mai Thị</v>
          </cell>
          <cell r="D307" t="str">
            <v>Triều</v>
          </cell>
          <cell r="E307">
            <v>34846</v>
          </cell>
          <cell r="F307" t="str">
            <v>Bình Định</v>
          </cell>
          <cell r="G307" t="str">
            <v>14C01.2</v>
          </cell>
          <cell r="H307" t="str">
            <v>V297</v>
          </cell>
          <cell r="I307">
            <v>15</v>
          </cell>
          <cell r="J307" t="str">
            <v>Mười lăm điểm</v>
          </cell>
        </row>
        <row r="308">
          <cell r="B308" t="str">
            <v>14CC060093</v>
          </cell>
          <cell r="C308" t="str">
            <v>Ngô Thùy</v>
          </cell>
          <cell r="D308" t="str">
            <v>Trinh</v>
          </cell>
          <cell r="E308">
            <v>35180</v>
          </cell>
          <cell r="F308" t="str">
            <v>Bình Định</v>
          </cell>
          <cell r="G308" t="str">
            <v>14C06.2</v>
          </cell>
          <cell r="H308" t="str">
            <v>V298</v>
          </cell>
          <cell r="I308">
            <v>8</v>
          </cell>
          <cell r="J308" t="str">
            <v>Tám điểm</v>
          </cell>
        </row>
        <row r="309">
          <cell r="B309" t="str">
            <v>14CC100039</v>
          </cell>
          <cell r="C309" t="str">
            <v>Nguyễn Trần Lệ</v>
          </cell>
          <cell r="D309" t="str">
            <v>Trinh</v>
          </cell>
          <cell r="E309">
            <v>35227</v>
          </cell>
          <cell r="F309" t="str">
            <v>Đà Nẵng</v>
          </cell>
          <cell r="G309" t="str">
            <v>14C10</v>
          </cell>
          <cell r="H309" t="str">
            <v>V299</v>
          </cell>
          <cell r="I309">
            <v>17</v>
          </cell>
          <cell r="J309" t="str">
            <v>Mười bảy điểm</v>
          </cell>
        </row>
        <row r="310">
          <cell r="B310" t="str">
            <v>14CC010047</v>
          </cell>
          <cell r="C310" t="str">
            <v>Phan Thị Kiều</v>
          </cell>
          <cell r="D310" t="str">
            <v>Trinh</v>
          </cell>
          <cell r="E310">
            <v>35175</v>
          </cell>
          <cell r="F310" t="str">
            <v>Quảng Trị</v>
          </cell>
          <cell r="G310" t="str">
            <v>14C01.1</v>
          </cell>
          <cell r="H310" t="str">
            <v>V300</v>
          </cell>
          <cell r="I310">
            <v>10</v>
          </cell>
          <cell r="J310" t="str">
            <v>Mười điểm</v>
          </cell>
        </row>
        <row r="311">
          <cell r="B311" t="str">
            <v>14CC060043</v>
          </cell>
          <cell r="C311" t="str">
            <v>Phan Thị Thùy</v>
          </cell>
          <cell r="D311" t="str">
            <v>Trinh</v>
          </cell>
          <cell r="E311">
            <v>35205</v>
          </cell>
          <cell r="F311" t="str">
            <v>Quảng Trị</v>
          </cell>
          <cell r="G311" t="str">
            <v>14C06.1</v>
          </cell>
          <cell r="H311" t="str">
            <v>V301</v>
          </cell>
          <cell r="I311">
            <v>26</v>
          </cell>
          <cell r="J311" t="str">
            <v>Hai sáu điểm</v>
          </cell>
        </row>
        <row r="312">
          <cell r="B312" t="str">
            <v>14CC010096</v>
          </cell>
          <cell r="C312" t="str">
            <v>Trần Thị</v>
          </cell>
          <cell r="D312" t="str">
            <v>Trinh</v>
          </cell>
          <cell r="E312">
            <v>35248</v>
          </cell>
          <cell r="F312" t="str">
            <v>Quảng Ngãi</v>
          </cell>
          <cell r="G312" t="str">
            <v>14C01.2</v>
          </cell>
          <cell r="H312" t="str">
            <v>V302</v>
          </cell>
          <cell r="I312">
            <v>13</v>
          </cell>
          <cell r="J312" t="str">
            <v>Mười ba điểm</v>
          </cell>
        </row>
        <row r="313">
          <cell r="B313" t="str">
            <v>14CC020020</v>
          </cell>
          <cell r="C313" t="str">
            <v>Trần Thị</v>
          </cell>
          <cell r="D313" t="str">
            <v>Trinh</v>
          </cell>
          <cell r="E313">
            <v>35144</v>
          </cell>
          <cell r="F313" t="str">
            <v>Quảng Nam ĐN</v>
          </cell>
          <cell r="G313" t="str">
            <v>14C02</v>
          </cell>
          <cell r="H313" t="str">
            <v>V303</v>
          </cell>
          <cell r="I313">
            <v>16</v>
          </cell>
          <cell r="J313" t="str">
            <v>Mười sáu điểm</v>
          </cell>
        </row>
        <row r="314">
          <cell r="B314" t="str">
            <v>14CC040010</v>
          </cell>
          <cell r="C314" t="str">
            <v>Trần Thị Tuyết</v>
          </cell>
          <cell r="D314" t="str">
            <v>Trinh</v>
          </cell>
          <cell r="E314">
            <v>35242</v>
          </cell>
          <cell r="F314" t="str">
            <v>Bình Định</v>
          </cell>
          <cell r="G314" t="str">
            <v>14C04</v>
          </cell>
          <cell r="H314" t="str">
            <v>V304</v>
          </cell>
          <cell r="I314">
            <v>14</v>
          </cell>
          <cell r="J314" t="str">
            <v>Mười bốn điểm</v>
          </cell>
        </row>
        <row r="315">
          <cell r="B315" t="str">
            <v>14CC060044</v>
          </cell>
          <cell r="C315" t="str">
            <v>Nguyễn Thị Thanh</v>
          </cell>
          <cell r="D315" t="str">
            <v>Trúc</v>
          </cell>
          <cell r="E315">
            <v>35317</v>
          </cell>
          <cell r="F315" t="str">
            <v>Quảng Nam ĐN</v>
          </cell>
          <cell r="G315" t="str">
            <v>14C06.1</v>
          </cell>
          <cell r="H315" t="str">
            <v>V305</v>
          </cell>
          <cell r="I315">
            <v>18</v>
          </cell>
          <cell r="J315" t="str">
            <v>Mười tám điểm</v>
          </cell>
        </row>
        <row r="316">
          <cell r="B316" t="str">
            <v>14CC010247</v>
          </cell>
          <cell r="C316" t="str">
            <v>Huỳnh Thị Thảo</v>
          </cell>
          <cell r="D316" t="str">
            <v>Trung</v>
          </cell>
          <cell r="E316">
            <v>34758</v>
          </cell>
          <cell r="F316" t="str">
            <v>Bình Định</v>
          </cell>
          <cell r="G316" t="str">
            <v>14C01.5</v>
          </cell>
          <cell r="H316" t="str">
            <v>V306</v>
          </cell>
          <cell r="I316">
            <v>19</v>
          </cell>
          <cell r="J316" t="str">
            <v>Mười chín điểm</v>
          </cell>
        </row>
        <row r="317">
          <cell r="B317" t="str">
            <v>14CC100040</v>
          </cell>
          <cell r="C317" t="str">
            <v>Đoàn Minh</v>
          </cell>
          <cell r="D317" t="str">
            <v>Tuấn</v>
          </cell>
          <cell r="E317">
            <v>35125</v>
          </cell>
          <cell r="F317" t="str">
            <v>Quảng Nam ĐN</v>
          </cell>
          <cell r="G317" t="str">
            <v>14C10</v>
          </cell>
          <cell r="H317" t="str">
            <v>V307</v>
          </cell>
          <cell r="I317">
            <v>26</v>
          </cell>
          <cell r="J317" t="str">
            <v>Hai sáu điểm</v>
          </cell>
        </row>
        <row r="318">
          <cell r="B318" t="str">
            <v>14CC010097</v>
          </cell>
          <cell r="C318" t="str">
            <v>Nguyễn Đức</v>
          </cell>
          <cell r="D318" t="str">
            <v>Tuấn</v>
          </cell>
          <cell r="E318">
            <v>35279</v>
          </cell>
          <cell r="F318" t="str">
            <v>ĐăkLăk</v>
          </cell>
          <cell r="G318" t="str">
            <v>14C01.2</v>
          </cell>
          <cell r="H318" t="str">
            <v>V308</v>
          </cell>
          <cell r="I318">
            <v>24</v>
          </cell>
          <cell r="J318" t="str">
            <v>Hai bốn điểm</v>
          </cell>
        </row>
        <row r="319">
          <cell r="B319" t="str">
            <v>14CC060046</v>
          </cell>
          <cell r="C319" t="str">
            <v>Nguyễn Thanh</v>
          </cell>
          <cell r="D319" t="str">
            <v>Tùng</v>
          </cell>
          <cell r="E319">
            <v>34778</v>
          </cell>
          <cell r="F319" t="str">
            <v>Bình Định</v>
          </cell>
          <cell r="G319" t="str">
            <v>14C06.1</v>
          </cell>
          <cell r="H319" t="str">
            <v>V309</v>
          </cell>
          <cell r="I319">
            <v>24</v>
          </cell>
          <cell r="J319" t="str">
            <v>Hai bốn điểm</v>
          </cell>
        </row>
        <row r="320">
          <cell r="B320" t="str">
            <v>14CC010248</v>
          </cell>
          <cell r="C320" t="str">
            <v>Lê Thị</v>
          </cell>
          <cell r="D320" t="str">
            <v>Tuyền</v>
          </cell>
          <cell r="E320">
            <v>35193</v>
          </cell>
          <cell r="F320" t="str">
            <v>Quảng Trị</v>
          </cell>
          <cell r="G320" t="str">
            <v>14C01.5</v>
          </cell>
          <cell r="H320" t="str">
            <v>V310</v>
          </cell>
          <cell r="I320">
            <v>31</v>
          </cell>
          <cell r="J320" t="str">
            <v>Ba mốt điểm</v>
          </cell>
        </row>
        <row r="321">
          <cell r="B321" t="str">
            <v>14CC060095</v>
          </cell>
          <cell r="C321" t="str">
            <v>Nguyễn Thị Thanh</v>
          </cell>
          <cell r="D321" t="str">
            <v>Tuyền</v>
          </cell>
          <cell r="E321">
            <v>35193</v>
          </cell>
          <cell r="F321" t="str">
            <v>Quảng Nam</v>
          </cell>
          <cell r="G321" t="str">
            <v>14C06.2</v>
          </cell>
          <cell r="H321" t="str">
            <v>V311</v>
          </cell>
          <cell r="I321">
            <v>29</v>
          </cell>
          <cell r="J321" t="str">
            <v>Hai chín điểm</v>
          </cell>
        </row>
        <row r="322">
          <cell r="B322" t="str">
            <v>14CC010048</v>
          </cell>
          <cell r="C322" t="str">
            <v>Phạm Thị Thanh</v>
          </cell>
          <cell r="D322" t="str">
            <v>Tuyền</v>
          </cell>
          <cell r="E322">
            <v>35205</v>
          </cell>
          <cell r="F322" t="str">
            <v>Bình Định</v>
          </cell>
          <cell r="G322" t="str">
            <v>14C01.1</v>
          </cell>
          <cell r="H322" t="str">
            <v>V312</v>
          </cell>
          <cell r="I322">
            <v>18</v>
          </cell>
          <cell r="J322" t="str">
            <v>Mười tám điểm</v>
          </cell>
        </row>
        <row r="323">
          <cell r="B323" t="str">
            <v>14CC060047</v>
          </cell>
          <cell r="C323" t="str">
            <v>Trần Thị Bích</v>
          </cell>
          <cell r="D323" t="str">
            <v>Tý</v>
          </cell>
          <cell r="E323">
            <v>35119</v>
          </cell>
          <cell r="F323" t="str">
            <v>Quảng Ngãi</v>
          </cell>
          <cell r="G323" t="str">
            <v>14C06.1</v>
          </cell>
          <cell r="H323" t="str">
            <v>V313</v>
          </cell>
          <cell r="I323">
            <v>22</v>
          </cell>
          <cell r="J323" t="str">
            <v>Hai hai điểm</v>
          </cell>
        </row>
        <row r="324">
          <cell r="B324" t="str">
            <v>14CC090013</v>
          </cell>
          <cell r="C324" t="str">
            <v>Nguyễn Thị Tố</v>
          </cell>
          <cell r="D324" t="str">
            <v>Uyên</v>
          </cell>
          <cell r="E324">
            <v>35416</v>
          </cell>
          <cell r="F324" t="str">
            <v>Bình Định</v>
          </cell>
          <cell r="G324" t="str">
            <v>14C09</v>
          </cell>
          <cell r="H324" t="str">
            <v>V314</v>
          </cell>
          <cell r="I324">
            <v>24</v>
          </cell>
          <cell r="J324" t="str">
            <v>Hai bốn điểm</v>
          </cell>
        </row>
        <row r="325">
          <cell r="B325" t="str">
            <v>14CC100041</v>
          </cell>
          <cell r="C325" t="str">
            <v>Trần Thị Hoàng</v>
          </cell>
          <cell r="D325" t="str">
            <v>Uyên</v>
          </cell>
          <cell r="E325">
            <v>35227</v>
          </cell>
          <cell r="F325" t="str">
            <v>Đà Nẵng</v>
          </cell>
          <cell r="G325" t="str">
            <v>14C10</v>
          </cell>
          <cell r="H325" t="str">
            <v>V315</v>
          </cell>
          <cell r="I325">
            <v>19</v>
          </cell>
          <cell r="J325" t="str">
            <v>Mười chín điểm</v>
          </cell>
        </row>
        <row r="326">
          <cell r="B326" t="str">
            <v>14CC010049</v>
          </cell>
          <cell r="C326" t="str">
            <v>Huỳnh Thị Mỹ</v>
          </cell>
          <cell r="D326" t="str">
            <v>Vân</v>
          </cell>
          <cell r="E326">
            <v>35103</v>
          </cell>
          <cell r="F326" t="str">
            <v>Bình Định</v>
          </cell>
          <cell r="G326" t="str">
            <v>14C01.1</v>
          </cell>
          <cell r="H326" t="str">
            <v>V316</v>
          </cell>
          <cell r="I326">
            <v>23</v>
          </cell>
          <cell r="J326" t="str">
            <v>Hai ba điểm</v>
          </cell>
        </row>
        <row r="327">
          <cell r="B327" t="str">
            <v>14CC020021</v>
          </cell>
          <cell r="C327" t="str">
            <v>Lê Thị</v>
          </cell>
          <cell r="D327" t="str">
            <v>Vân</v>
          </cell>
          <cell r="E327">
            <v>34342</v>
          </cell>
          <cell r="F327" t="str">
            <v>Hà Tĩnh</v>
          </cell>
          <cell r="G327" t="str">
            <v>14C02</v>
          </cell>
          <cell r="H327" t="str">
            <v>V317</v>
          </cell>
          <cell r="I327">
            <v>34</v>
          </cell>
          <cell r="J327" t="str">
            <v>Ba bốn điểm</v>
          </cell>
        </row>
        <row r="328">
          <cell r="B328" t="str">
            <v>14CC060048</v>
          </cell>
          <cell r="C328" t="str">
            <v>Võ Thị Hồng</v>
          </cell>
          <cell r="D328" t="str">
            <v>Vân</v>
          </cell>
          <cell r="E328">
            <v>34958</v>
          </cell>
          <cell r="F328" t="str">
            <v>Đà Nẵng</v>
          </cell>
          <cell r="G328" t="str">
            <v>14C06.1</v>
          </cell>
          <cell r="H328" t="str">
            <v>V318</v>
          </cell>
          <cell r="I328">
            <v>17</v>
          </cell>
          <cell r="J328" t="str">
            <v>Mười bảy điểm</v>
          </cell>
        </row>
        <row r="329">
          <cell r="B329" t="str">
            <v>14CC020022</v>
          </cell>
          <cell r="C329" t="str">
            <v>Vũ Thị Thanh</v>
          </cell>
          <cell r="D329" t="str">
            <v>Vân</v>
          </cell>
          <cell r="E329">
            <v>35251</v>
          </cell>
          <cell r="F329" t="str">
            <v>Đà Nẵng</v>
          </cell>
          <cell r="G329" t="str">
            <v>14C02</v>
          </cell>
          <cell r="H329" t="str">
            <v>V319</v>
          </cell>
          <cell r="I329">
            <v>22</v>
          </cell>
          <cell r="J329" t="str">
            <v>Hai hai điểm</v>
          </cell>
        </row>
        <row r="330">
          <cell r="B330" t="str">
            <v>14CC100042</v>
          </cell>
          <cell r="C330" t="str">
            <v>Trần Đình</v>
          </cell>
          <cell r="D330" t="str">
            <v>Văn</v>
          </cell>
          <cell r="E330">
            <v>35065</v>
          </cell>
          <cell r="F330" t="str">
            <v>Bình Định</v>
          </cell>
          <cell r="G330" t="str">
            <v>14C10</v>
          </cell>
          <cell r="H330" t="str">
            <v>V320</v>
          </cell>
          <cell r="I330">
            <v>17</v>
          </cell>
          <cell r="J330" t="str">
            <v>Mười bảy điểm</v>
          </cell>
        </row>
        <row r="331">
          <cell r="B331" t="str">
            <v>14CC060049</v>
          </cell>
          <cell r="C331" t="str">
            <v>Nguyễn Thị</v>
          </cell>
          <cell r="D331" t="str">
            <v>Vi</v>
          </cell>
          <cell r="E331">
            <v>35134</v>
          </cell>
          <cell r="F331" t="str">
            <v>Quảng Nam</v>
          </cell>
          <cell r="G331" t="str">
            <v>14C06.1</v>
          </cell>
          <cell r="H331" t="str">
            <v>V321</v>
          </cell>
          <cell r="I331">
            <v>14</v>
          </cell>
          <cell r="J331" t="str">
            <v>Mười bốn điểm</v>
          </cell>
        </row>
        <row r="332">
          <cell r="B332" t="str">
            <v>14CC060096</v>
          </cell>
          <cell r="C332" t="str">
            <v>Nguyễn Thị Trúc</v>
          </cell>
          <cell r="D332" t="str">
            <v>Vi</v>
          </cell>
          <cell r="E332">
            <v>34750</v>
          </cell>
          <cell r="F332" t="str">
            <v>Bình Định</v>
          </cell>
          <cell r="G332" t="str">
            <v>14C06.2</v>
          </cell>
          <cell r="H332" t="str">
            <v>V322</v>
          </cell>
          <cell r="I332">
            <v>14</v>
          </cell>
          <cell r="J332" t="str">
            <v>Mười bốn điểm</v>
          </cell>
        </row>
        <row r="333">
          <cell r="B333" t="str">
            <v>14CC010149</v>
          </cell>
          <cell r="C333" t="str">
            <v>Nguyễn Thị Tường</v>
          </cell>
          <cell r="D333" t="str">
            <v>Vi</v>
          </cell>
          <cell r="E333">
            <v>35328</v>
          </cell>
          <cell r="F333" t="str">
            <v>Quảng Nam</v>
          </cell>
          <cell r="G333" t="str">
            <v>14C01.3</v>
          </cell>
          <cell r="H333" t="str">
            <v>V323</v>
          </cell>
          <cell r="I333">
            <v>20</v>
          </cell>
          <cell r="J333" t="str">
            <v>Hai mươi điểm</v>
          </cell>
        </row>
        <row r="334">
          <cell r="B334" t="str">
            <v>14CC060097</v>
          </cell>
          <cell r="C334" t="str">
            <v>Nguyễn Đình</v>
          </cell>
          <cell r="D334" t="str">
            <v>Vĩ</v>
          </cell>
          <cell r="E334">
            <v>35354</v>
          </cell>
          <cell r="F334" t="str">
            <v>Quảng Ngãi</v>
          </cell>
          <cell r="G334" t="str">
            <v>14C06.2</v>
          </cell>
          <cell r="H334" t="str">
            <v>V324</v>
          </cell>
          <cell r="I334">
            <v>21</v>
          </cell>
          <cell r="J334" t="str">
            <v>Hai mốt điểm</v>
          </cell>
        </row>
        <row r="335">
          <cell r="B335" t="str">
            <v>14CC100043</v>
          </cell>
          <cell r="C335" t="str">
            <v>Lương Ngọc</v>
          </cell>
          <cell r="D335" t="str">
            <v>Viên</v>
          </cell>
          <cell r="E335">
            <v>35371</v>
          </cell>
          <cell r="F335" t="str">
            <v>Quảng Nam</v>
          </cell>
          <cell r="G335" t="str">
            <v>14C10</v>
          </cell>
          <cell r="H335" t="str">
            <v>V325</v>
          </cell>
          <cell r="I335">
            <v>0</v>
          </cell>
          <cell r="J335" t="str">
            <v>Không điểm</v>
          </cell>
        </row>
        <row r="336">
          <cell r="B336" t="str">
            <v>14CC010249</v>
          </cell>
          <cell r="C336" t="str">
            <v>Hồ Quang</v>
          </cell>
          <cell r="D336" t="str">
            <v>Vinh</v>
          </cell>
          <cell r="E336">
            <v>34258</v>
          </cell>
          <cell r="F336" t="str">
            <v>Thừa Thiên Huế</v>
          </cell>
          <cell r="G336" t="str">
            <v>14C01.5</v>
          </cell>
          <cell r="H336" t="str">
            <v>V326</v>
          </cell>
          <cell r="I336">
            <v>15</v>
          </cell>
          <cell r="J336" t="str">
            <v>Mười lăm điểm</v>
          </cell>
        </row>
        <row r="337">
          <cell r="B337" t="str">
            <v>14CC090014</v>
          </cell>
          <cell r="C337" t="str">
            <v>Nguyễn Thị</v>
          </cell>
          <cell r="D337" t="str">
            <v>Vinh</v>
          </cell>
          <cell r="E337">
            <v>35387</v>
          </cell>
          <cell r="F337" t="str">
            <v>Hà Tĩnh</v>
          </cell>
          <cell r="G337" t="str">
            <v>14C09</v>
          </cell>
          <cell r="H337" t="str">
            <v>V327</v>
          </cell>
          <cell r="I337">
            <v>27</v>
          </cell>
          <cell r="J337" t="str">
            <v>Hai bảy điểm</v>
          </cell>
        </row>
        <row r="338">
          <cell r="B338" t="str">
            <v>14CC100044</v>
          </cell>
          <cell r="C338" t="str">
            <v>Nguyễn Đắc</v>
          </cell>
          <cell r="D338" t="str">
            <v>Vũ</v>
          </cell>
          <cell r="E338">
            <v>35115</v>
          </cell>
          <cell r="F338" t="str">
            <v>Quảng Nam ĐN</v>
          </cell>
          <cell r="G338" t="str">
            <v>14C10</v>
          </cell>
          <cell r="H338" t="str">
            <v>V328</v>
          </cell>
          <cell r="I338">
            <v>10</v>
          </cell>
          <cell r="J338" t="str">
            <v>Mười điểm</v>
          </cell>
        </row>
        <row r="339">
          <cell r="B339" t="str">
            <v>14CC010098</v>
          </cell>
          <cell r="C339" t="str">
            <v>Lê Thị</v>
          </cell>
          <cell r="D339" t="str">
            <v>Vương</v>
          </cell>
          <cell r="E339">
            <v>34703</v>
          </cell>
          <cell r="F339" t="str">
            <v>Quảng Ngãi</v>
          </cell>
          <cell r="G339" t="str">
            <v>14C01.2</v>
          </cell>
          <cell r="H339" t="str">
            <v>V329</v>
          </cell>
          <cell r="I339">
            <v>16</v>
          </cell>
          <cell r="J339" t="str">
            <v>Mười sáu điểm</v>
          </cell>
        </row>
        <row r="340">
          <cell r="B340" t="str">
            <v>14CC040012</v>
          </cell>
          <cell r="C340" t="str">
            <v>Nguyễn Thị</v>
          </cell>
          <cell r="D340" t="str">
            <v>Vy</v>
          </cell>
          <cell r="E340">
            <v>35415</v>
          </cell>
          <cell r="F340" t="str">
            <v>Quảng Nam</v>
          </cell>
          <cell r="G340" t="str">
            <v>14C04</v>
          </cell>
          <cell r="H340" t="str">
            <v>V330</v>
          </cell>
          <cell r="I340">
            <v>21</v>
          </cell>
          <cell r="J340" t="str">
            <v>Hai mốt điểm</v>
          </cell>
        </row>
        <row r="341">
          <cell r="B341" t="str">
            <v>14CC010099</v>
          </cell>
          <cell r="C341" t="str">
            <v>Nguyễn Thị Hà</v>
          </cell>
          <cell r="D341" t="str">
            <v>Vỹ</v>
          </cell>
          <cell r="E341">
            <v>35070</v>
          </cell>
          <cell r="F341" t="str">
            <v>Quảng Ngãi</v>
          </cell>
          <cell r="G341" t="str">
            <v>14C01.2</v>
          </cell>
          <cell r="H341" t="str">
            <v>V331</v>
          </cell>
          <cell r="I341">
            <v>29</v>
          </cell>
          <cell r="J341" t="str">
            <v>Hai chín điểm</v>
          </cell>
        </row>
        <row r="342">
          <cell r="B342" t="str">
            <v>14CC090015</v>
          </cell>
          <cell r="C342" t="str">
            <v>Phan Thị</v>
          </cell>
          <cell r="D342" t="str">
            <v>Xoa</v>
          </cell>
          <cell r="E342">
            <v>35266</v>
          </cell>
          <cell r="F342" t="str">
            <v>Đak Lăk</v>
          </cell>
          <cell r="G342" t="str">
            <v>14C09</v>
          </cell>
          <cell r="H342" t="str">
            <v>V332</v>
          </cell>
          <cell r="I342">
            <v>15</v>
          </cell>
          <cell r="J342" t="str">
            <v>Mười lăm điểm</v>
          </cell>
        </row>
        <row r="343">
          <cell r="B343" t="str">
            <v>14CC010198</v>
          </cell>
          <cell r="C343" t="str">
            <v>Trịnh Thị Lệ</v>
          </cell>
          <cell r="D343" t="str">
            <v>Xuân</v>
          </cell>
          <cell r="E343">
            <v>35323</v>
          </cell>
          <cell r="F343" t="str">
            <v>ĐăkLăk</v>
          </cell>
          <cell r="G343" t="str">
            <v>14C01.4</v>
          </cell>
          <cell r="H343" t="str">
            <v>V333</v>
          </cell>
          <cell r="I343">
            <v>29</v>
          </cell>
          <cell r="J343" t="str">
            <v>Hai chín điểm</v>
          </cell>
        </row>
        <row r="344">
          <cell r="B344" t="str">
            <v>14CC010200</v>
          </cell>
          <cell r="C344" t="str">
            <v>Lê Thị Hồng</v>
          </cell>
          <cell r="D344" t="str">
            <v>Yến</v>
          </cell>
          <cell r="E344">
            <v>35183</v>
          </cell>
          <cell r="F344" t="str">
            <v>Gia Lai</v>
          </cell>
          <cell r="G344" t="str">
            <v>14C01.4</v>
          </cell>
          <cell r="H344" t="str">
            <v>V334</v>
          </cell>
          <cell r="I344">
            <v>10</v>
          </cell>
          <cell r="J344" t="str">
            <v>Mười điểm</v>
          </cell>
        </row>
        <row r="345">
          <cell r="B345" t="str">
            <v>14CC020025</v>
          </cell>
          <cell r="C345" t="str">
            <v>Nguyễn Thị Minh</v>
          </cell>
          <cell r="D345" t="str">
            <v>Yến</v>
          </cell>
          <cell r="E345">
            <v>35218</v>
          </cell>
          <cell r="F345" t="str">
            <v>Quảng Ngãi</v>
          </cell>
          <cell r="G345" t="str">
            <v>14C02</v>
          </cell>
          <cell r="H345" t="str">
            <v>V335</v>
          </cell>
          <cell r="I345">
            <v>10</v>
          </cell>
          <cell r="J345" t="str">
            <v>Mười điểm</v>
          </cell>
        </row>
        <row r="346">
          <cell r="B346" t="str">
            <v>14CC040013</v>
          </cell>
          <cell r="C346" t="str">
            <v>Nguyễn Thị Mỹ</v>
          </cell>
          <cell r="D346" t="str">
            <v>Yến</v>
          </cell>
          <cell r="E346">
            <v>35195</v>
          </cell>
          <cell r="F346" t="str">
            <v>Bình Định</v>
          </cell>
          <cell r="G346" t="str">
            <v>14C04</v>
          </cell>
          <cell r="H346" t="str">
            <v>V336</v>
          </cell>
          <cell r="I346">
            <v>22</v>
          </cell>
          <cell r="J346" t="str">
            <v>Hai hai điểm</v>
          </cell>
        </row>
        <row r="347">
          <cell r="B347" t="str">
            <v>14CC010199</v>
          </cell>
          <cell r="C347" t="str">
            <v>Trần Thị Hãi</v>
          </cell>
          <cell r="D347" t="str">
            <v>Yến</v>
          </cell>
          <cell r="E347">
            <v>35281</v>
          </cell>
          <cell r="F347" t="str">
            <v>Quảng Trị</v>
          </cell>
          <cell r="G347" t="str">
            <v>14C01.4</v>
          </cell>
          <cell r="H347" t="str">
            <v>V337</v>
          </cell>
          <cell r="I347">
            <v>33</v>
          </cell>
          <cell r="J347" t="str">
            <v>Ba ba điểm</v>
          </cell>
        </row>
        <row r="348">
          <cell r="B348" t="str">
            <v>14CC010150</v>
          </cell>
          <cell r="C348" t="str">
            <v>Trần Thị Hải</v>
          </cell>
          <cell r="D348" t="str">
            <v>Yến</v>
          </cell>
          <cell r="E348">
            <v>35333</v>
          </cell>
          <cell r="F348" t="str">
            <v>Gia Lai</v>
          </cell>
          <cell r="G348" t="str">
            <v>14C01.3</v>
          </cell>
          <cell r="H348" t="str">
            <v>V338</v>
          </cell>
          <cell r="I348">
            <v>12</v>
          </cell>
          <cell r="J348" t="str">
            <v>Mười hai điểm</v>
          </cell>
        </row>
        <row r="349">
          <cell r="B349" t="str">
            <v>12C2020029</v>
          </cell>
          <cell r="C349" t="str">
            <v>Trần Văn Ngọc</v>
          </cell>
          <cell r="D349" t="str">
            <v>Minh</v>
          </cell>
          <cell r="E349">
            <v>34642</v>
          </cell>
          <cell r="F349" t="str">
            <v>Đà Nẵng</v>
          </cell>
          <cell r="G349" t="str">
            <v>12A1</v>
          </cell>
          <cell r="H349" t="str">
            <v>V339</v>
          </cell>
          <cell r="I349">
            <v>44</v>
          </cell>
          <cell r="J349" t="str">
            <v>Bốn bốn điểm</v>
          </cell>
        </row>
      </sheetData>
      <sheetData sheetId="8">
        <row r="11">
          <cell r="B11" t="str">
            <v>14CC010101</v>
          </cell>
          <cell r="C11" t="str">
            <v>Bùi Văn</v>
          </cell>
          <cell r="D11" t="str">
            <v>Anh</v>
          </cell>
          <cell r="E11">
            <v>35165</v>
          </cell>
          <cell r="F11" t="str">
            <v>Quảng Nam</v>
          </cell>
          <cell r="G11" t="str">
            <v>14C01.3</v>
          </cell>
          <cell r="H11" t="str">
            <v>N001</v>
          </cell>
          <cell r="I11">
            <v>12</v>
          </cell>
          <cell r="J11" t="str">
            <v>Mười hai điểm</v>
          </cell>
        </row>
        <row r="12">
          <cell r="B12" t="str">
            <v>14CC010102</v>
          </cell>
          <cell r="C12" t="str">
            <v>Hoàng Thị</v>
          </cell>
          <cell r="D12" t="str">
            <v>Anh</v>
          </cell>
          <cell r="E12">
            <v>35070</v>
          </cell>
          <cell r="F12" t="str">
            <v>Hà Tĩnh</v>
          </cell>
          <cell r="G12" t="str">
            <v>14C01.3</v>
          </cell>
          <cell r="H12" t="str">
            <v>N002</v>
          </cell>
          <cell r="I12">
            <v>12</v>
          </cell>
          <cell r="J12" t="str">
            <v>Mười hai điểm</v>
          </cell>
        </row>
        <row r="13">
          <cell r="B13" t="str">
            <v>14CC100001</v>
          </cell>
          <cell r="C13" t="str">
            <v>Hoàng Tuấn</v>
          </cell>
          <cell r="D13" t="str">
            <v>Anh</v>
          </cell>
          <cell r="E13">
            <v>35396</v>
          </cell>
          <cell r="F13" t="str">
            <v>Quảng Trị</v>
          </cell>
          <cell r="G13" t="str">
            <v>14C10</v>
          </cell>
          <cell r="H13" t="str">
            <v>N003</v>
          </cell>
          <cell r="I13">
            <v>19</v>
          </cell>
          <cell r="J13" t="str">
            <v>Mười chín điểm</v>
          </cell>
        </row>
        <row r="14">
          <cell r="B14" t="str">
            <v>14CC060001</v>
          </cell>
          <cell r="C14" t="str">
            <v>Lưu Thị Vân</v>
          </cell>
          <cell r="D14" t="str">
            <v>Anh</v>
          </cell>
          <cell r="E14">
            <v>35133</v>
          </cell>
          <cell r="F14" t="str">
            <v>Đak Lăk</v>
          </cell>
          <cell r="G14" t="str">
            <v>14C06.1</v>
          </cell>
          <cell r="H14" t="str">
            <v>N004</v>
          </cell>
          <cell r="I14">
            <v>16</v>
          </cell>
          <cell r="J14" t="str">
            <v>Mười sáu điểm</v>
          </cell>
        </row>
        <row r="15">
          <cell r="B15" t="str">
            <v>14CC010201</v>
          </cell>
          <cell r="C15" t="str">
            <v>Nguyễn Thị Kim</v>
          </cell>
          <cell r="D15" t="str">
            <v>Anh</v>
          </cell>
          <cell r="E15">
            <v>34929</v>
          </cell>
          <cell r="F15" t="str">
            <v>Quảng Trị</v>
          </cell>
          <cell r="G15" t="str">
            <v>14C01.5</v>
          </cell>
          <cell r="H15" t="str">
            <v>N005</v>
          </cell>
          <cell r="I15">
            <v>19</v>
          </cell>
          <cell r="J15" t="str">
            <v>Mười chín điểm</v>
          </cell>
        </row>
        <row r="16">
          <cell r="B16" t="str">
            <v>14CC010202</v>
          </cell>
          <cell r="C16" t="str">
            <v>Phạm Thị Vân</v>
          </cell>
          <cell r="D16" t="str">
            <v>Anh</v>
          </cell>
          <cell r="E16">
            <v>35313</v>
          </cell>
          <cell r="F16" t="str">
            <v>Quảng Bình</v>
          </cell>
          <cell r="G16" t="str">
            <v>14C01.5</v>
          </cell>
          <cell r="H16" t="str">
            <v>N006</v>
          </cell>
          <cell r="I16">
            <v>20</v>
          </cell>
          <cell r="J16" t="str">
            <v>Hai mươi điểm</v>
          </cell>
        </row>
        <row r="17">
          <cell r="B17" t="str">
            <v>14CC010203</v>
          </cell>
          <cell r="C17" t="str">
            <v>Trần Thị Công</v>
          </cell>
          <cell r="D17" t="str">
            <v>Bằng</v>
          </cell>
          <cell r="E17">
            <v>35287</v>
          </cell>
          <cell r="F17" t="str">
            <v>Phú Yên</v>
          </cell>
          <cell r="G17" t="str">
            <v>14C01.5</v>
          </cell>
          <cell r="H17" t="str">
            <v>N007</v>
          </cell>
          <cell r="I17">
            <v>19</v>
          </cell>
          <cell r="J17" t="str">
            <v>Mười chín điểm</v>
          </cell>
        </row>
        <row r="18">
          <cell r="B18" t="str">
            <v>14CC010001</v>
          </cell>
          <cell r="C18" t="str">
            <v>Bùi Quốc</v>
          </cell>
          <cell r="D18" t="str">
            <v>Bảo</v>
          </cell>
          <cell r="E18">
            <v>35280</v>
          </cell>
          <cell r="F18" t="str">
            <v>ĐăkLăk</v>
          </cell>
          <cell r="G18" t="str">
            <v>14C01.1</v>
          </cell>
          <cell r="H18" t="str">
            <v>N008</v>
          </cell>
          <cell r="I18">
            <v>20</v>
          </cell>
          <cell r="J18" t="str">
            <v>Hai mươi điểm</v>
          </cell>
        </row>
        <row r="19">
          <cell r="B19" t="str">
            <v>14CC100003</v>
          </cell>
          <cell r="C19" t="str">
            <v>Huỳnh Đỗ Vũ</v>
          </cell>
          <cell r="D19" t="str">
            <v>Bảo</v>
          </cell>
          <cell r="E19">
            <v>35386</v>
          </cell>
          <cell r="F19" t="str">
            <v>Quảng Ngãi</v>
          </cell>
          <cell r="G19" t="str">
            <v>14C10</v>
          </cell>
          <cell r="H19" t="str">
            <v>N009</v>
          </cell>
          <cell r="I19">
            <v>16</v>
          </cell>
          <cell r="J19" t="str">
            <v>Mười sáu điểm</v>
          </cell>
        </row>
        <row r="20">
          <cell r="B20" t="str">
            <v>14CC010002</v>
          </cell>
          <cell r="C20" t="str">
            <v>Huỳnh Thị</v>
          </cell>
          <cell r="D20" t="str">
            <v>Bình</v>
          </cell>
          <cell r="E20">
            <v>35098</v>
          </cell>
          <cell r="F20" t="str">
            <v>Quảng Ngãi</v>
          </cell>
          <cell r="G20" t="str">
            <v>14C01.1</v>
          </cell>
          <cell r="H20" t="str">
            <v>N010</v>
          </cell>
          <cell r="I20">
            <v>16</v>
          </cell>
          <cell r="J20" t="str">
            <v>Mười sáu điểm</v>
          </cell>
        </row>
        <row r="21">
          <cell r="B21" t="str">
            <v>14CC060002</v>
          </cell>
          <cell r="C21" t="str">
            <v>Mông Thị Thúy</v>
          </cell>
          <cell r="D21" t="str">
            <v>Bình</v>
          </cell>
          <cell r="E21">
            <v>35184</v>
          </cell>
          <cell r="F21" t="str">
            <v>Sông Bé</v>
          </cell>
          <cell r="G21" t="str">
            <v>14C06.1</v>
          </cell>
          <cell r="H21" t="str">
            <v>N011</v>
          </cell>
          <cell r="I21">
            <v>18</v>
          </cell>
          <cell r="J21" t="str">
            <v>Mười tám điểm</v>
          </cell>
        </row>
        <row r="22">
          <cell r="B22" t="str">
            <v>14CC020002</v>
          </cell>
          <cell r="C22" t="str">
            <v>Nguyễn Thị Như</v>
          </cell>
          <cell r="D22" t="str">
            <v>Bình</v>
          </cell>
          <cell r="E22">
            <v>34919</v>
          </cell>
          <cell r="F22" t="str">
            <v>Quảng Trị</v>
          </cell>
          <cell r="G22" t="str">
            <v>14C02</v>
          </cell>
          <cell r="H22" t="str">
            <v>N012</v>
          </cell>
          <cell r="I22">
            <v>20</v>
          </cell>
          <cell r="J22" t="str">
            <v>Hai mươi điểm</v>
          </cell>
        </row>
        <row r="23">
          <cell r="B23" t="str">
            <v>14CC020003</v>
          </cell>
          <cell r="C23" t="str">
            <v>Kpă H'</v>
          </cell>
          <cell r="D23" t="str">
            <v>Blal</v>
          </cell>
          <cell r="E23">
            <v>34566</v>
          </cell>
          <cell r="F23" t="str">
            <v>Gia Lai</v>
          </cell>
          <cell r="G23" t="str">
            <v>14C02</v>
          </cell>
          <cell r="H23" t="str">
            <v>N013</v>
          </cell>
          <cell r="I23">
            <v>20</v>
          </cell>
          <cell r="J23" t="str">
            <v>Hai mươi điểm</v>
          </cell>
        </row>
        <row r="24">
          <cell r="B24" t="str">
            <v>14CC010151</v>
          </cell>
          <cell r="C24" t="str">
            <v>Huỳnh Thị Kim</v>
          </cell>
          <cell r="D24" t="str">
            <v>Bông</v>
          </cell>
          <cell r="E24">
            <v>35074</v>
          </cell>
          <cell r="F24" t="str">
            <v>Quảng Ngãi</v>
          </cell>
          <cell r="G24" t="str">
            <v>14C01.4</v>
          </cell>
          <cell r="H24" t="str">
            <v>N014</v>
          </cell>
          <cell r="I24">
            <v>16</v>
          </cell>
          <cell r="J24" t="str">
            <v>Mười sáu điểm</v>
          </cell>
        </row>
        <row r="25">
          <cell r="B25" t="str">
            <v>14CC010003</v>
          </cell>
          <cell r="C25" t="str">
            <v>Bùi Thị</v>
          </cell>
          <cell r="D25" t="str">
            <v>Cẩm</v>
          </cell>
          <cell r="E25">
            <v>34700</v>
          </cell>
          <cell r="F25" t="str">
            <v>Quảng Nam</v>
          </cell>
          <cell r="G25" t="str">
            <v>14C01.1</v>
          </cell>
          <cell r="H25" t="str">
            <v>N015</v>
          </cell>
          <cell r="I25">
            <v>19</v>
          </cell>
          <cell r="J25" t="str">
            <v>Mười chín điểm</v>
          </cell>
        </row>
        <row r="26">
          <cell r="B26" t="str">
            <v>14CC010204</v>
          </cell>
          <cell r="C26" t="str">
            <v>Nguyễn Thị Vân</v>
          </cell>
          <cell r="D26" t="str">
            <v>Cẩm</v>
          </cell>
          <cell r="E26">
            <v>35268</v>
          </cell>
          <cell r="F26" t="str">
            <v>Quảng Ngãi</v>
          </cell>
          <cell r="G26" t="str">
            <v>14C01.5</v>
          </cell>
          <cell r="H26" t="str">
            <v>N016</v>
          </cell>
          <cell r="I26">
            <v>20</v>
          </cell>
          <cell r="J26" t="str">
            <v>Hai mươi điểm</v>
          </cell>
        </row>
        <row r="27">
          <cell r="B27" t="str">
            <v>14CC010153</v>
          </cell>
          <cell r="C27" t="str">
            <v>Hồ Thị</v>
          </cell>
          <cell r="D27" t="str">
            <v>Cành</v>
          </cell>
          <cell r="E27">
            <v>35292</v>
          </cell>
          <cell r="F27" t="str">
            <v>Bình Định</v>
          </cell>
          <cell r="G27" t="str">
            <v>14C01.4</v>
          </cell>
          <cell r="H27" t="str">
            <v>N017</v>
          </cell>
          <cell r="I27">
            <v>20</v>
          </cell>
          <cell r="J27" t="str">
            <v>Hai mươi điểm</v>
          </cell>
        </row>
        <row r="28">
          <cell r="B28" t="str">
            <v>14CC010154</v>
          </cell>
          <cell r="C28" t="str">
            <v>Nguyễn Thị</v>
          </cell>
          <cell r="D28" t="str">
            <v>Cảnh</v>
          </cell>
          <cell r="E28">
            <v>35407</v>
          </cell>
          <cell r="F28" t="str">
            <v>Quảng Ngãi</v>
          </cell>
          <cell r="G28" t="str">
            <v>14C01.4</v>
          </cell>
          <cell r="H28" t="str">
            <v>N018</v>
          </cell>
          <cell r="I28">
            <v>20</v>
          </cell>
          <cell r="J28" t="str">
            <v>Hai mươi điểm</v>
          </cell>
        </row>
        <row r="29">
          <cell r="B29" t="str">
            <v>14CC010155</v>
          </cell>
          <cell r="C29" t="str">
            <v>Nguyễn Thị Kim</v>
          </cell>
          <cell r="D29" t="str">
            <v>Chi</v>
          </cell>
          <cell r="E29">
            <v>35289</v>
          </cell>
          <cell r="F29" t="str">
            <v>Quảng Ngãi</v>
          </cell>
          <cell r="G29" t="str">
            <v>14C01.4</v>
          </cell>
          <cell r="H29" t="str">
            <v>N019</v>
          </cell>
          <cell r="I29">
            <v>20</v>
          </cell>
          <cell r="J29" t="str">
            <v>Hai mươi điểm</v>
          </cell>
        </row>
        <row r="30">
          <cell r="B30" t="str">
            <v>14CC010103</v>
          </cell>
          <cell r="C30" t="str">
            <v>Trần Thị Kim</v>
          </cell>
          <cell r="D30" t="str">
            <v>Chi</v>
          </cell>
          <cell r="E30">
            <v>35065</v>
          </cell>
          <cell r="F30" t="str">
            <v>Bình Định</v>
          </cell>
          <cell r="G30" t="str">
            <v>14C01.3</v>
          </cell>
          <cell r="H30" t="str">
            <v>N020</v>
          </cell>
          <cell r="I30">
            <v>15</v>
          </cell>
          <cell r="J30" t="str">
            <v>Mười lăm điểm</v>
          </cell>
        </row>
        <row r="31">
          <cell r="B31" t="str">
            <v>14CC010104</v>
          </cell>
          <cell r="C31" t="str">
            <v>Nguyễn Công</v>
          </cell>
          <cell r="D31" t="str">
            <v>Chính</v>
          </cell>
          <cell r="E31">
            <v>34879</v>
          </cell>
          <cell r="F31" t="str">
            <v>Thừa Thiên Huế</v>
          </cell>
          <cell r="G31" t="str">
            <v>14C01.3</v>
          </cell>
          <cell r="H31" t="str">
            <v>N021</v>
          </cell>
          <cell r="I31">
            <v>14</v>
          </cell>
          <cell r="J31" t="str">
            <v>Mười bốn điểm</v>
          </cell>
        </row>
        <row r="32">
          <cell r="B32" t="str">
            <v>14CC010156</v>
          </cell>
          <cell r="C32" t="str">
            <v>Nguyễn Thị</v>
          </cell>
          <cell r="D32" t="str">
            <v>Chung</v>
          </cell>
          <cell r="E32">
            <v>34802</v>
          </cell>
          <cell r="F32" t="str">
            <v>Quảng Ngãi</v>
          </cell>
          <cell r="G32" t="str">
            <v>14C01.4</v>
          </cell>
          <cell r="H32" t="str">
            <v>N022</v>
          </cell>
          <cell r="I32">
            <v>15</v>
          </cell>
          <cell r="J32" t="str">
            <v>Mười lăm điểm</v>
          </cell>
        </row>
        <row r="33">
          <cell r="B33" t="str">
            <v>14CC100005</v>
          </cell>
          <cell r="C33" t="str">
            <v>Trần</v>
          </cell>
          <cell r="D33" t="str">
            <v>Chung</v>
          </cell>
          <cell r="E33">
            <v>34890</v>
          </cell>
          <cell r="F33" t="str">
            <v>Quảng Nam ĐN</v>
          </cell>
          <cell r="G33" t="str">
            <v>14C10</v>
          </cell>
          <cell r="H33" t="str">
            <v>N023</v>
          </cell>
          <cell r="I33">
            <v>20</v>
          </cell>
          <cell r="J33" t="str">
            <v>Hai mươi điểm</v>
          </cell>
        </row>
        <row r="34">
          <cell r="B34" t="str">
            <v>14CC010157</v>
          </cell>
          <cell r="C34" t="str">
            <v>Dương Thị</v>
          </cell>
          <cell r="D34" t="str">
            <v>Có</v>
          </cell>
          <cell r="E34">
            <v>35382</v>
          </cell>
          <cell r="F34" t="str">
            <v>Quảng Ngãi</v>
          </cell>
          <cell r="G34" t="str">
            <v>14C01.4</v>
          </cell>
          <cell r="H34" t="str">
            <v>N024</v>
          </cell>
          <cell r="I34">
            <v>20</v>
          </cell>
          <cell r="J34" t="str">
            <v>Hai mươi điểm</v>
          </cell>
        </row>
        <row r="35">
          <cell r="B35" t="str">
            <v>14CC010004</v>
          </cell>
          <cell r="C35" t="str">
            <v>Nguyễn Nhật</v>
          </cell>
          <cell r="D35" t="str">
            <v>Công</v>
          </cell>
          <cell r="E35">
            <v>35142</v>
          </cell>
          <cell r="F35" t="str">
            <v>Quảng Nam ĐN</v>
          </cell>
          <cell r="G35" t="str">
            <v>14C01.1</v>
          </cell>
          <cell r="H35" t="str">
            <v>N025</v>
          </cell>
          <cell r="I35">
            <v>0</v>
          </cell>
          <cell r="J35" t="str">
            <v>Không điểm</v>
          </cell>
        </row>
        <row r="36">
          <cell r="B36" t="str">
            <v>14CC010105</v>
          </cell>
          <cell r="C36" t="str">
            <v>Lê Thị</v>
          </cell>
          <cell r="D36" t="str">
            <v>Của</v>
          </cell>
          <cell r="E36">
            <v>35385</v>
          </cell>
          <cell r="F36" t="str">
            <v>Bình Định</v>
          </cell>
          <cell r="G36" t="str">
            <v>14C01.3</v>
          </cell>
          <cell r="H36" t="str">
            <v>N026</v>
          </cell>
          <cell r="I36">
            <v>16</v>
          </cell>
          <cell r="J36" t="str">
            <v>Mười sáu điểm</v>
          </cell>
        </row>
        <row r="37">
          <cell r="B37" t="str">
            <v>14CC010051</v>
          </cell>
          <cell r="C37" t="str">
            <v>Mai Trung</v>
          </cell>
          <cell r="D37" t="str">
            <v>Cường</v>
          </cell>
          <cell r="E37">
            <v>35264</v>
          </cell>
          <cell r="F37" t="str">
            <v>Quảng Nam ĐN</v>
          </cell>
          <cell r="G37" t="str">
            <v>14C01.2</v>
          </cell>
          <cell r="H37" t="str">
            <v>N027</v>
          </cell>
          <cell r="I37">
            <v>20</v>
          </cell>
          <cell r="J37" t="str">
            <v>Hai mươi điểm</v>
          </cell>
        </row>
        <row r="38">
          <cell r="B38" t="str">
            <v>12C2030001</v>
          </cell>
          <cell r="C38" t="str">
            <v>Lê Thị Phương</v>
          </cell>
          <cell r="D38" t="str">
            <v>Đài</v>
          </cell>
          <cell r="E38">
            <v>34047</v>
          </cell>
          <cell r="F38" t="str">
            <v>Đak Lăk</v>
          </cell>
          <cell r="G38" t="str">
            <v>12M1</v>
          </cell>
          <cell r="H38" t="str">
            <v>N028</v>
          </cell>
          <cell r="I38">
            <v>20</v>
          </cell>
          <cell r="J38" t="str">
            <v>Hai mươi điểm</v>
          </cell>
        </row>
        <row r="39">
          <cell r="B39" t="str">
            <v>14CC060004</v>
          </cell>
          <cell r="C39" t="str">
            <v>Đoàn Thị Bích</v>
          </cell>
          <cell r="D39" t="str">
            <v>Dân</v>
          </cell>
          <cell r="E39">
            <v>35158</v>
          </cell>
          <cell r="F39" t="str">
            <v>Bình Định</v>
          </cell>
          <cell r="G39" t="str">
            <v>14C06.1</v>
          </cell>
          <cell r="H39" t="str">
            <v>N029</v>
          </cell>
          <cell r="I39">
            <v>20</v>
          </cell>
          <cell r="J39" t="str">
            <v>Hai mươi điểm</v>
          </cell>
        </row>
        <row r="40">
          <cell r="B40" t="str">
            <v>14CC100006</v>
          </cell>
          <cell r="C40" t="str">
            <v>Lê Phước Hoàng</v>
          </cell>
          <cell r="D40" t="str">
            <v>Danh</v>
          </cell>
          <cell r="E40">
            <v>34825</v>
          </cell>
          <cell r="F40" t="str">
            <v>Quảng Nam</v>
          </cell>
          <cell r="G40" t="str">
            <v>14C10</v>
          </cell>
          <cell r="H40" t="str">
            <v>N030</v>
          </cell>
          <cell r="I40">
            <v>20</v>
          </cell>
          <cell r="J40" t="str">
            <v>Hai mươi điểm</v>
          </cell>
        </row>
        <row r="41">
          <cell r="B41" t="str">
            <v>14CC010052</v>
          </cell>
          <cell r="C41" t="str">
            <v>Huỳnh Thị</v>
          </cell>
          <cell r="D41" t="str">
            <v>Diễm</v>
          </cell>
          <cell r="E41">
            <v>35371</v>
          </cell>
          <cell r="F41" t="str">
            <v>Bình Định</v>
          </cell>
          <cell r="G41" t="str">
            <v>14C01.2</v>
          </cell>
          <cell r="H41" t="str">
            <v>N031</v>
          </cell>
          <cell r="I41">
            <v>20</v>
          </cell>
          <cell r="J41" t="str">
            <v>Hai mươi điểm</v>
          </cell>
        </row>
        <row r="42">
          <cell r="B42" t="str">
            <v>14CC010107</v>
          </cell>
          <cell r="C42" t="str">
            <v>Nguyễn Thị Ái</v>
          </cell>
          <cell r="D42" t="str">
            <v>Diễm</v>
          </cell>
          <cell r="E42">
            <v>35358</v>
          </cell>
          <cell r="F42" t="str">
            <v>Gia Lai</v>
          </cell>
          <cell r="G42" t="str">
            <v>14C01.3</v>
          </cell>
          <cell r="H42" t="str">
            <v>N032</v>
          </cell>
          <cell r="I42">
            <v>19</v>
          </cell>
          <cell r="J42" t="str">
            <v>Mười chín điểm</v>
          </cell>
        </row>
        <row r="43">
          <cell r="B43" t="str">
            <v>14CC010205</v>
          </cell>
          <cell r="C43" t="str">
            <v>Trần Thị</v>
          </cell>
          <cell r="D43" t="str">
            <v>Diễm</v>
          </cell>
          <cell r="E43">
            <v>35165</v>
          </cell>
          <cell r="F43" t="str">
            <v>Quảng Ngãi</v>
          </cell>
          <cell r="G43" t="str">
            <v>14C01.5</v>
          </cell>
          <cell r="H43" t="str">
            <v>N033</v>
          </cell>
          <cell r="I43">
            <v>20</v>
          </cell>
          <cell r="J43" t="str">
            <v>Hai mươi điểm</v>
          </cell>
        </row>
        <row r="44">
          <cell r="B44" t="str">
            <v>14CC010005</v>
          </cell>
          <cell r="C44" t="str">
            <v>Nguyễn Thị Bích</v>
          </cell>
          <cell r="D44" t="str">
            <v>Diểm</v>
          </cell>
          <cell r="E44">
            <v>34974</v>
          </cell>
          <cell r="F44" t="str">
            <v>Quảng Nam ĐN</v>
          </cell>
          <cell r="G44" t="str">
            <v>14C01.1</v>
          </cell>
          <cell r="H44" t="str">
            <v>N034</v>
          </cell>
          <cell r="I44">
            <v>20</v>
          </cell>
          <cell r="J44" t="str">
            <v>Hai mươi điểm</v>
          </cell>
        </row>
        <row r="45">
          <cell r="B45" t="str">
            <v>14CC010006</v>
          </cell>
          <cell r="C45" t="str">
            <v>Nguyễn Thị Mỹ</v>
          </cell>
          <cell r="D45" t="str">
            <v>Diệu</v>
          </cell>
          <cell r="E45">
            <v>35175</v>
          </cell>
          <cell r="F45" t="str">
            <v>Bình Định</v>
          </cell>
          <cell r="G45" t="str">
            <v>14C01.1</v>
          </cell>
          <cell r="H45" t="str">
            <v>N035</v>
          </cell>
          <cell r="I45">
            <v>19</v>
          </cell>
          <cell r="J45" t="str">
            <v>Mười chín điểm</v>
          </cell>
        </row>
        <row r="46">
          <cell r="B46" t="str">
            <v>14CC010158</v>
          </cell>
          <cell r="C46" t="str">
            <v>Nguyễn Thị Thanh</v>
          </cell>
          <cell r="D46" t="str">
            <v>Diệu</v>
          </cell>
          <cell r="E46">
            <v>35250</v>
          </cell>
          <cell r="F46" t="str">
            <v>Gia Lai</v>
          </cell>
          <cell r="G46" t="str">
            <v>14C01.4</v>
          </cell>
          <cell r="H46" t="str">
            <v>N036</v>
          </cell>
          <cell r="I46">
            <v>20</v>
          </cell>
          <cell r="J46" t="str">
            <v>Hai mươi điểm</v>
          </cell>
        </row>
        <row r="47">
          <cell r="B47" t="str">
            <v>14CC060005</v>
          </cell>
          <cell r="C47" t="str">
            <v>Phạm Thị Mỹ</v>
          </cell>
          <cell r="D47" t="str">
            <v>Diệu</v>
          </cell>
          <cell r="E47">
            <v>35100</v>
          </cell>
          <cell r="F47" t="str">
            <v>Quảng Ngãi</v>
          </cell>
          <cell r="G47" t="str">
            <v>14C06.1</v>
          </cell>
          <cell r="H47" t="str">
            <v>N037</v>
          </cell>
          <cell r="I47">
            <v>20</v>
          </cell>
          <cell r="J47" t="str">
            <v>Hai mươi điểm</v>
          </cell>
        </row>
        <row r="48">
          <cell r="B48" t="str">
            <v>14CC010054</v>
          </cell>
          <cell r="C48" t="str">
            <v>Trần Thị Kim</v>
          </cell>
          <cell r="D48" t="str">
            <v>Đính</v>
          </cell>
          <cell r="E48">
            <v>35140</v>
          </cell>
          <cell r="F48" t="str">
            <v>Bình Định</v>
          </cell>
          <cell r="G48" t="str">
            <v>14C01.2</v>
          </cell>
          <cell r="H48" t="str">
            <v>N038</v>
          </cell>
          <cell r="I48">
            <v>19</v>
          </cell>
          <cell r="J48" t="str">
            <v>Mười chín điểm</v>
          </cell>
        </row>
        <row r="49">
          <cell r="B49" t="str">
            <v>14CC010206</v>
          </cell>
          <cell r="C49" t="str">
            <v>Trương Công</v>
          </cell>
          <cell r="D49" t="str">
            <v>Định</v>
          </cell>
          <cell r="E49">
            <v>35176</v>
          </cell>
          <cell r="F49" t="str">
            <v>Quảng Nam</v>
          </cell>
          <cell r="G49" t="str">
            <v>14C01.5</v>
          </cell>
          <cell r="H49" t="str">
            <v>N039</v>
          </cell>
          <cell r="I49">
            <v>20</v>
          </cell>
          <cell r="J49" t="str">
            <v>Hai mươi điểm</v>
          </cell>
        </row>
        <row r="50">
          <cell r="B50" t="str">
            <v>14CC060051</v>
          </cell>
          <cell r="C50" t="str">
            <v>Võ Công</v>
          </cell>
          <cell r="D50" t="str">
            <v>Định</v>
          </cell>
          <cell r="E50">
            <v>35056</v>
          </cell>
          <cell r="F50" t="str">
            <v>Kon Tum</v>
          </cell>
          <cell r="G50" t="str">
            <v>14C06.2</v>
          </cell>
          <cell r="H50" t="str">
            <v>N040</v>
          </cell>
          <cell r="I50">
            <v>20</v>
          </cell>
          <cell r="J50" t="str">
            <v>Hai mươi điểm</v>
          </cell>
        </row>
        <row r="51">
          <cell r="B51" t="str">
            <v>14CC060006</v>
          </cell>
          <cell r="C51" t="str">
            <v>Nguyễn Thị</v>
          </cell>
          <cell r="D51" t="str">
            <v>Đông</v>
          </cell>
          <cell r="E51">
            <v>35227</v>
          </cell>
          <cell r="F51" t="str">
            <v>Quảng Nam</v>
          </cell>
          <cell r="G51" t="str">
            <v>14C06.1</v>
          </cell>
          <cell r="H51" t="str">
            <v>N041</v>
          </cell>
          <cell r="I51">
            <v>20</v>
          </cell>
          <cell r="J51" t="str">
            <v>Hai mươi điểm</v>
          </cell>
        </row>
        <row r="52">
          <cell r="B52" t="str">
            <v>14CC010007</v>
          </cell>
          <cell r="C52" t="str">
            <v>Nguyễn Thị Phương</v>
          </cell>
          <cell r="D52" t="str">
            <v>Đông</v>
          </cell>
          <cell r="E52">
            <v>35370</v>
          </cell>
          <cell r="F52" t="str">
            <v>Bình Định</v>
          </cell>
          <cell r="G52" t="str">
            <v>14C01.1</v>
          </cell>
          <cell r="H52" t="str">
            <v>N042</v>
          </cell>
          <cell r="I52">
            <v>20</v>
          </cell>
          <cell r="J52" t="str">
            <v>Hai mươi điểm</v>
          </cell>
        </row>
        <row r="53">
          <cell r="B53" t="str">
            <v>14CC010159</v>
          </cell>
          <cell r="C53" t="str">
            <v>Nguyễn Hữu</v>
          </cell>
          <cell r="D53" t="str">
            <v>Đức</v>
          </cell>
          <cell r="E53">
            <v>35394</v>
          </cell>
          <cell r="F53" t="str">
            <v>ĐăkLăk</v>
          </cell>
          <cell r="G53" t="str">
            <v>14C01.4</v>
          </cell>
          <cell r="H53" t="str">
            <v>N043</v>
          </cell>
          <cell r="I53">
            <v>20</v>
          </cell>
          <cell r="J53" t="str">
            <v>Hai mươi điểm</v>
          </cell>
        </row>
        <row r="54">
          <cell r="B54" t="str">
            <v>14CC010008</v>
          </cell>
          <cell r="C54" t="str">
            <v>Huỳnh Thị</v>
          </cell>
          <cell r="D54" t="str">
            <v>Dung</v>
          </cell>
          <cell r="E54">
            <v>35065</v>
          </cell>
          <cell r="F54" t="str">
            <v>Quảng Ngãi</v>
          </cell>
          <cell r="G54" t="str">
            <v>14C01.1</v>
          </cell>
          <cell r="H54" t="str">
            <v>N044</v>
          </cell>
          <cell r="I54">
            <v>20</v>
          </cell>
          <cell r="J54" t="str">
            <v>Hai mươi điểm</v>
          </cell>
        </row>
        <row r="55">
          <cell r="B55" t="str">
            <v>14CC010055</v>
          </cell>
          <cell r="C55" t="str">
            <v>Lê Thị Mỹ</v>
          </cell>
          <cell r="D55" t="str">
            <v>Dung</v>
          </cell>
          <cell r="E55">
            <v>35066</v>
          </cell>
          <cell r="F55" t="str">
            <v>Đà Nẵng</v>
          </cell>
          <cell r="G55" t="str">
            <v>14C01.2</v>
          </cell>
          <cell r="H55" t="str">
            <v>N045</v>
          </cell>
          <cell r="I55">
            <v>18</v>
          </cell>
          <cell r="J55" t="str">
            <v>Mười tám điểm</v>
          </cell>
        </row>
        <row r="56">
          <cell r="B56" t="str">
            <v>14CC010207</v>
          </cell>
          <cell r="C56" t="str">
            <v>Nguyễn Thị</v>
          </cell>
          <cell r="D56" t="str">
            <v>Dung</v>
          </cell>
          <cell r="E56">
            <v>35106</v>
          </cell>
          <cell r="F56" t="str">
            <v>Quảng Ngãi</v>
          </cell>
          <cell r="G56" t="str">
            <v>14C01.5</v>
          </cell>
          <cell r="H56" t="str">
            <v>N046</v>
          </cell>
          <cell r="I56">
            <v>19</v>
          </cell>
          <cell r="J56" t="str">
            <v>Mười chín điểm</v>
          </cell>
        </row>
        <row r="57">
          <cell r="B57" t="str">
            <v>14CC060052</v>
          </cell>
          <cell r="C57" t="str">
            <v>Nguyễn Thị Phương</v>
          </cell>
          <cell r="D57" t="str">
            <v>Dung</v>
          </cell>
          <cell r="E57">
            <v>35279</v>
          </cell>
          <cell r="F57" t="str">
            <v>Đà Nẵng</v>
          </cell>
          <cell r="G57" t="str">
            <v>14C06.2</v>
          </cell>
          <cell r="H57" t="str">
            <v>N047</v>
          </cell>
          <cell r="I57">
            <v>20</v>
          </cell>
          <cell r="J57" t="str">
            <v>Hai mươi điểm</v>
          </cell>
        </row>
        <row r="58">
          <cell r="B58" t="str">
            <v>14CC010009</v>
          </cell>
          <cell r="C58" t="str">
            <v>Trịnh Thị Kim</v>
          </cell>
          <cell r="D58" t="str">
            <v>Dung</v>
          </cell>
          <cell r="E58">
            <v>35074</v>
          </cell>
          <cell r="F58" t="str">
            <v>Quảng Ngãi</v>
          </cell>
          <cell r="G58" t="str">
            <v>14C01.1</v>
          </cell>
          <cell r="H58" t="str">
            <v>N048</v>
          </cell>
          <cell r="I58">
            <v>20</v>
          </cell>
          <cell r="J58" t="str">
            <v>Hai mươi điểm</v>
          </cell>
        </row>
        <row r="59">
          <cell r="B59" t="str">
            <v>14CC060053</v>
          </cell>
          <cell r="C59" t="str">
            <v>Nguyễn Thị Thùy</v>
          </cell>
          <cell r="D59" t="str">
            <v>Dương</v>
          </cell>
          <cell r="E59">
            <v>35231</v>
          </cell>
          <cell r="F59" t="str">
            <v>Bình Định</v>
          </cell>
          <cell r="G59" t="str">
            <v>14C06.2</v>
          </cell>
          <cell r="H59" t="str">
            <v>N049</v>
          </cell>
          <cell r="I59">
            <v>20</v>
          </cell>
          <cell r="J59" t="str">
            <v>Hai mươi điểm</v>
          </cell>
        </row>
        <row r="60">
          <cell r="B60" t="str">
            <v>14CC060054</v>
          </cell>
          <cell r="C60" t="str">
            <v>Nguyễn Thị Ái</v>
          </cell>
          <cell r="D60" t="str">
            <v>Duyên</v>
          </cell>
          <cell r="E60">
            <v>35283</v>
          </cell>
          <cell r="F60" t="str">
            <v>Quảng Nam</v>
          </cell>
          <cell r="G60" t="str">
            <v>14C06.2</v>
          </cell>
          <cell r="H60" t="str">
            <v>N050</v>
          </cell>
          <cell r="I60">
            <v>20</v>
          </cell>
          <cell r="J60" t="str">
            <v>Hai mươi điểm</v>
          </cell>
        </row>
        <row r="61">
          <cell r="B61" t="str">
            <v>13CC020008</v>
          </cell>
          <cell r="C61" t="str">
            <v>Phan Lê Mỹ</v>
          </cell>
          <cell r="D61" t="str">
            <v>Duyên</v>
          </cell>
          <cell r="E61">
            <v>34361</v>
          </cell>
          <cell r="F61" t="str">
            <v>Đà Nẵng</v>
          </cell>
          <cell r="G61" t="str">
            <v>14C02</v>
          </cell>
          <cell r="H61" t="str">
            <v>N051</v>
          </cell>
          <cell r="I61">
            <v>20</v>
          </cell>
          <cell r="J61" t="str">
            <v>Hai mươi điểm</v>
          </cell>
        </row>
        <row r="62">
          <cell r="B62" t="str">
            <v>13CC040008</v>
          </cell>
          <cell r="C62" t="str">
            <v>Phan Thị</v>
          </cell>
          <cell r="D62" t="str">
            <v>Duyên</v>
          </cell>
          <cell r="E62">
            <v>34500</v>
          </cell>
          <cell r="F62" t="str">
            <v>Quảng Nam</v>
          </cell>
          <cell r="G62" t="str">
            <v>13C04</v>
          </cell>
          <cell r="H62" t="str">
            <v>N052</v>
          </cell>
          <cell r="I62">
            <v>20</v>
          </cell>
          <cell r="J62" t="str">
            <v>Hai mươi điểm</v>
          </cell>
        </row>
        <row r="63">
          <cell r="B63" t="str">
            <v>14CC060009</v>
          </cell>
          <cell r="C63" t="str">
            <v>Mai Thị</v>
          </cell>
          <cell r="D63" t="str">
            <v>Giang</v>
          </cell>
          <cell r="E63">
            <v>35226</v>
          </cell>
          <cell r="F63" t="str">
            <v>Quảng Bình</v>
          </cell>
          <cell r="G63" t="str">
            <v>14C06.1</v>
          </cell>
          <cell r="H63" t="str">
            <v>N053</v>
          </cell>
          <cell r="I63">
            <v>18</v>
          </cell>
          <cell r="J63" t="str">
            <v>Mười tám điểm</v>
          </cell>
        </row>
        <row r="64">
          <cell r="B64" t="str">
            <v>14CC010109</v>
          </cell>
          <cell r="C64" t="str">
            <v>Phạm Huỳnh Thị Hoài</v>
          </cell>
          <cell r="D64" t="str">
            <v>Giang</v>
          </cell>
          <cell r="E64">
            <v>35139</v>
          </cell>
          <cell r="F64" t="str">
            <v>Lâm Đồng</v>
          </cell>
          <cell r="G64" t="str">
            <v>14C01.3</v>
          </cell>
          <cell r="H64" t="str">
            <v>N054</v>
          </cell>
          <cell r="I64">
            <v>18</v>
          </cell>
          <cell r="J64" t="str">
            <v>Mười tám điểm</v>
          </cell>
        </row>
        <row r="65">
          <cell r="B65" t="str">
            <v>14CC060055</v>
          </cell>
          <cell r="C65" t="str">
            <v>Lê Thị Thu</v>
          </cell>
          <cell r="D65" t="str">
            <v>Hà</v>
          </cell>
          <cell r="E65">
            <v>35342</v>
          </cell>
          <cell r="F65" t="str">
            <v>Quảng Bình</v>
          </cell>
          <cell r="G65" t="str">
            <v>14C06.2</v>
          </cell>
          <cell r="H65" t="str">
            <v>N055</v>
          </cell>
          <cell r="I65">
            <v>19</v>
          </cell>
          <cell r="J65" t="str">
            <v>Mười chín điểm</v>
          </cell>
        </row>
        <row r="66">
          <cell r="B66" t="str">
            <v>12C2020130</v>
          </cell>
          <cell r="C66" t="str">
            <v>Mạnh Hồng</v>
          </cell>
          <cell r="D66" t="str">
            <v>Hà</v>
          </cell>
          <cell r="E66">
            <v>34002</v>
          </cell>
          <cell r="F66" t="str">
            <v>Quảng Bình</v>
          </cell>
          <cell r="G66" t="str">
            <v>12A3</v>
          </cell>
          <cell r="H66" t="str">
            <v>N056</v>
          </cell>
          <cell r="I66">
            <v>19</v>
          </cell>
          <cell r="J66" t="str">
            <v>Mười chín điểm</v>
          </cell>
        </row>
        <row r="67">
          <cell r="B67" t="str">
            <v>14CC010161</v>
          </cell>
          <cell r="C67" t="str">
            <v>Nguyễn Thị</v>
          </cell>
          <cell r="D67" t="str">
            <v>Hà</v>
          </cell>
          <cell r="E67">
            <v>35252</v>
          </cell>
          <cell r="F67" t="str">
            <v>Nghệ An</v>
          </cell>
          <cell r="G67" t="str">
            <v>14C01.4</v>
          </cell>
          <cell r="H67" t="str">
            <v>N057</v>
          </cell>
          <cell r="I67">
            <v>19</v>
          </cell>
          <cell r="J67" t="str">
            <v>Mười chín điểm</v>
          </cell>
        </row>
        <row r="68">
          <cell r="B68" t="str">
            <v>14CC090001</v>
          </cell>
          <cell r="C68" t="str">
            <v>Trần Minh</v>
          </cell>
          <cell r="D68" t="str">
            <v>Hà</v>
          </cell>
          <cell r="E68">
            <v>34944</v>
          </cell>
          <cell r="F68" t="str">
            <v>Thừa Thiên Huế</v>
          </cell>
          <cell r="G68" t="str">
            <v>14C09</v>
          </cell>
          <cell r="H68" t="str">
            <v>N058</v>
          </cell>
          <cell r="I68">
            <v>18</v>
          </cell>
          <cell r="J68" t="str">
            <v>Mười tám điểm</v>
          </cell>
        </row>
        <row r="69">
          <cell r="B69" t="str">
            <v>14CC060010</v>
          </cell>
          <cell r="C69" t="str">
            <v>Bùi Thị</v>
          </cell>
          <cell r="D69" t="str">
            <v>Hạ</v>
          </cell>
          <cell r="E69">
            <v>35065</v>
          </cell>
          <cell r="F69" t="str">
            <v>Quảng Ngãi</v>
          </cell>
          <cell r="G69" t="str">
            <v>14C06.1</v>
          </cell>
          <cell r="H69" t="str">
            <v>N059</v>
          </cell>
          <cell r="I69">
            <v>18</v>
          </cell>
          <cell r="J69" t="str">
            <v>Mười tám điểm</v>
          </cell>
        </row>
        <row r="70">
          <cell r="B70" t="str">
            <v>14CC060056</v>
          </cell>
          <cell r="C70" t="str">
            <v>Phan Thị Mây</v>
          </cell>
          <cell r="D70" t="str">
            <v>Hạ</v>
          </cell>
          <cell r="E70">
            <v>35419</v>
          </cell>
          <cell r="F70" t="str">
            <v>Bình Định</v>
          </cell>
          <cell r="G70" t="str">
            <v>14C06.2</v>
          </cell>
          <cell r="H70" t="str">
            <v>N060</v>
          </cell>
          <cell r="I70">
            <v>18</v>
          </cell>
          <cell r="J70" t="str">
            <v>Mười tám điểm</v>
          </cell>
        </row>
        <row r="71">
          <cell r="B71" t="str">
            <v>14CC010110</v>
          </cell>
          <cell r="C71" t="str">
            <v>Ngô Thị</v>
          </cell>
          <cell r="D71" t="str">
            <v>Hai</v>
          </cell>
          <cell r="E71">
            <v>35155</v>
          </cell>
          <cell r="F71" t="str">
            <v>Quảng Nam ĐN</v>
          </cell>
          <cell r="G71" t="str">
            <v>14C01.3</v>
          </cell>
          <cell r="H71" t="str">
            <v>N061</v>
          </cell>
          <cell r="I71">
            <v>18</v>
          </cell>
          <cell r="J71" t="str">
            <v>Mười tám điểm</v>
          </cell>
        </row>
        <row r="72">
          <cell r="B72" t="str">
            <v>14CC010208</v>
          </cell>
          <cell r="C72" t="str">
            <v>Lê Thị Hồng</v>
          </cell>
          <cell r="D72" t="str">
            <v>Hải</v>
          </cell>
          <cell r="E72">
            <v>35341</v>
          </cell>
          <cell r="F72" t="str">
            <v>Quảng Trị</v>
          </cell>
          <cell r="G72" t="str">
            <v>14C01.5</v>
          </cell>
          <cell r="H72" t="str">
            <v>N062</v>
          </cell>
          <cell r="I72">
            <v>20</v>
          </cell>
          <cell r="J72" t="str">
            <v>Hai mươi điểm</v>
          </cell>
        </row>
        <row r="73">
          <cell r="B73" t="str">
            <v>14CC040001</v>
          </cell>
          <cell r="C73" t="str">
            <v>Trịnh Đình</v>
          </cell>
          <cell r="D73" t="str">
            <v>Hải</v>
          </cell>
          <cell r="E73">
            <v>34711</v>
          </cell>
          <cell r="F73" t="str">
            <v>ĐăkLăk</v>
          </cell>
          <cell r="G73" t="str">
            <v>14C04</v>
          </cell>
          <cell r="H73" t="str">
            <v>N063</v>
          </cell>
          <cell r="I73">
            <v>20</v>
          </cell>
          <cell r="J73" t="str">
            <v>Hai mươi điểm</v>
          </cell>
        </row>
        <row r="74">
          <cell r="B74" t="str">
            <v>14CC020005</v>
          </cell>
          <cell r="C74" t="str">
            <v>Nguyễn Thị</v>
          </cell>
          <cell r="D74" t="str">
            <v>Hằng</v>
          </cell>
          <cell r="E74">
            <v>35192</v>
          </cell>
          <cell r="F74" t="str">
            <v>Thừa Thiên Huế</v>
          </cell>
          <cell r="G74" t="str">
            <v>14C02</v>
          </cell>
          <cell r="H74" t="str">
            <v>N064</v>
          </cell>
          <cell r="I74">
            <v>19</v>
          </cell>
          <cell r="J74" t="str">
            <v>Mười chín điểm</v>
          </cell>
        </row>
        <row r="75">
          <cell r="B75" t="str">
            <v>14CC020006</v>
          </cell>
          <cell r="C75" t="str">
            <v>Đinh Thị Kim</v>
          </cell>
          <cell r="D75" t="str">
            <v>Hạnh</v>
          </cell>
          <cell r="E75">
            <v>35343</v>
          </cell>
          <cell r="F75" t="str">
            <v>ĐăkLăk</v>
          </cell>
          <cell r="G75" t="str">
            <v>14C02</v>
          </cell>
          <cell r="H75" t="str">
            <v>N065</v>
          </cell>
          <cell r="I75">
            <v>16</v>
          </cell>
          <cell r="J75" t="str">
            <v>Mười sáu điểm</v>
          </cell>
        </row>
        <row r="76">
          <cell r="B76" t="str">
            <v>14CC010012</v>
          </cell>
          <cell r="C76" t="str">
            <v>Lê Thị Hồng</v>
          </cell>
          <cell r="D76" t="str">
            <v>Hạnh</v>
          </cell>
          <cell r="E76">
            <v>35100</v>
          </cell>
          <cell r="F76" t="str">
            <v>Quảng Nam</v>
          </cell>
          <cell r="G76" t="str">
            <v>14C01.1</v>
          </cell>
          <cell r="H76" t="str">
            <v>N066</v>
          </cell>
          <cell r="I76">
            <v>17</v>
          </cell>
          <cell r="J76" t="str">
            <v>Mười bảy điểm</v>
          </cell>
        </row>
        <row r="77">
          <cell r="B77" t="str">
            <v>14CC010162</v>
          </cell>
          <cell r="C77" t="str">
            <v>Ngô Thị Lệ</v>
          </cell>
          <cell r="D77" t="str">
            <v>Hạnh</v>
          </cell>
          <cell r="E77">
            <v>34940</v>
          </cell>
          <cell r="F77" t="str">
            <v>Quảng Nam</v>
          </cell>
          <cell r="G77" t="str">
            <v>14C01.4</v>
          </cell>
          <cell r="H77" t="str">
            <v>N067</v>
          </cell>
          <cell r="I77">
            <v>6</v>
          </cell>
          <cell r="J77" t="str">
            <v>Sáu điểm</v>
          </cell>
        </row>
        <row r="78">
          <cell r="B78" t="str">
            <v>14CC060011</v>
          </cell>
          <cell r="C78" t="str">
            <v>Nguyễn Thị Bích</v>
          </cell>
          <cell r="D78" t="str">
            <v>Hạnh</v>
          </cell>
          <cell r="E78">
            <v>35133</v>
          </cell>
          <cell r="F78" t="str">
            <v>Quảng Ngãi</v>
          </cell>
          <cell r="G78" t="str">
            <v>14C06.1</v>
          </cell>
          <cell r="H78" t="str">
            <v>N068</v>
          </cell>
          <cell r="I78">
            <v>12</v>
          </cell>
          <cell r="J78" t="str">
            <v>Mười hai điểm</v>
          </cell>
        </row>
        <row r="79">
          <cell r="B79" t="str">
            <v>14CC010057</v>
          </cell>
          <cell r="C79" t="str">
            <v>Phạm Thị Bích</v>
          </cell>
          <cell r="D79" t="str">
            <v>Hạnh</v>
          </cell>
          <cell r="E79">
            <v>35402</v>
          </cell>
          <cell r="F79" t="str">
            <v>Quảng Nam</v>
          </cell>
          <cell r="G79" t="str">
            <v>14C01.2</v>
          </cell>
          <cell r="H79" t="str">
            <v>N069</v>
          </cell>
          <cell r="I79">
            <v>17</v>
          </cell>
          <cell r="J79" t="str">
            <v>Mười bảy điểm</v>
          </cell>
        </row>
        <row r="80">
          <cell r="B80" t="str">
            <v>14CC010209</v>
          </cell>
          <cell r="C80" t="str">
            <v>Hoàng Thị</v>
          </cell>
          <cell r="D80" t="str">
            <v>Hậu</v>
          </cell>
          <cell r="E80">
            <v>35205</v>
          </cell>
          <cell r="F80" t="str">
            <v>Hà Tĩnh</v>
          </cell>
          <cell r="G80" t="str">
            <v>14C01.5</v>
          </cell>
          <cell r="H80" t="str">
            <v>N070</v>
          </cell>
          <cell r="I80">
            <v>18</v>
          </cell>
          <cell r="J80" t="str">
            <v>Mười tám điểm</v>
          </cell>
        </row>
        <row r="81">
          <cell r="B81" t="str">
            <v>14CC010113</v>
          </cell>
          <cell r="C81" t="str">
            <v>Nguyễn Thị</v>
          </cell>
          <cell r="D81" t="str">
            <v>Hậu</v>
          </cell>
          <cell r="E81">
            <v>35096</v>
          </cell>
          <cell r="F81" t="str">
            <v>Quảng Nam</v>
          </cell>
          <cell r="G81" t="str">
            <v>14C01.3</v>
          </cell>
          <cell r="H81" t="str">
            <v>N071</v>
          </cell>
          <cell r="I81">
            <v>10</v>
          </cell>
          <cell r="J81" t="str">
            <v>Mười điểm</v>
          </cell>
        </row>
        <row r="82">
          <cell r="B82" t="str">
            <v>14CC060059</v>
          </cell>
          <cell r="C82" t="str">
            <v>Châu Thị</v>
          </cell>
          <cell r="D82" t="str">
            <v>Hiền</v>
          </cell>
          <cell r="E82">
            <v>35074</v>
          </cell>
          <cell r="F82" t="str">
            <v>Quảng Nam ĐN</v>
          </cell>
          <cell r="G82" t="str">
            <v>14C06.2</v>
          </cell>
          <cell r="H82" t="str">
            <v>N072</v>
          </cell>
          <cell r="I82">
            <v>12</v>
          </cell>
          <cell r="J82" t="str">
            <v>Mười hai điểm</v>
          </cell>
        </row>
        <row r="83">
          <cell r="B83" t="str">
            <v>14CC010013</v>
          </cell>
          <cell r="C83" t="str">
            <v>Hoàng Thị</v>
          </cell>
          <cell r="D83" t="str">
            <v>Hiền</v>
          </cell>
          <cell r="E83">
            <v>34702</v>
          </cell>
          <cell r="F83" t="str">
            <v>Nghệ An</v>
          </cell>
          <cell r="G83" t="str">
            <v>14C01.1</v>
          </cell>
          <cell r="H83" t="str">
            <v>N073</v>
          </cell>
          <cell r="I83">
            <v>17</v>
          </cell>
          <cell r="J83" t="str">
            <v>Mười bảy điểm</v>
          </cell>
        </row>
        <row r="84">
          <cell r="B84" t="str">
            <v>14CC060012</v>
          </cell>
          <cell r="C84" t="str">
            <v>Ngô Thị Thanh</v>
          </cell>
          <cell r="D84" t="str">
            <v>Hiền</v>
          </cell>
          <cell r="E84">
            <v>35109</v>
          </cell>
          <cell r="F84" t="str">
            <v>Quảng Trị</v>
          </cell>
          <cell r="G84" t="str">
            <v>14C06.1</v>
          </cell>
          <cell r="H84" t="str">
            <v>N074</v>
          </cell>
          <cell r="I84">
            <v>16</v>
          </cell>
          <cell r="J84" t="str">
            <v>Mười sáu điểm</v>
          </cell>
        </row>
        <row r="85">
          <cell r="B85" t="str">
            <v>14CC010058</v>
          </cell>
          <cell r="C85" t="str">
            <v>Nguyễn Thị</v>
          </cell>
          <cell r="D85" t="str">
            <v>Hiền</v>
          </cell>
          <cell r="E85">
            <v>35427</v>
          </cell>
          <cell r="F85" t="str">
            <v>Gia Lai</v>
          </cell>
          <cell r="G85" t="str">
            <v>14C01.2</v>
          </cell>
          <cell r="H85" t="str">
            <v>N075</v>
          </cell>
          <cell r="I85">
            <v>18</v>
          </cell>
          <cell r="J85" t="str">
            <v>Mười tám điểm</v>
          </cell>
        </row>
        <row r="86">
          <cell r="B86" t="str">
            <v>14CC060058</v>
          </cell>
          <cell r="C86" t="str">
            <v>Nguyễn Thị</v>
          </cell>
          <cell r="D86" t="str">
            <v>Hiền</v>
          </cell>
          <cell r="E86">
            <v>35181</v>
          </cell>
          <cell r="F86" t="str">
            <v>Hà Tĩnh</v>
          </cell>
          <cell r="G86" t="str">
            <v>14C06.2</v>
          </cell>
          <cell r="H86" t="str">
            <v>N076</v>
          </cell>
          <cell r="I86">
            <v>17</v>
          </cell>
          <cell r="J86" t="str">
            <v>Mười bảy điểm</v>
          </cell>
        </row>
        <row r="87">
          <cell r="B87" t="str">
            <v>14CC010210</v>
          </cell>
          <cell r="C87" t="str">
            <v>Trần Thị Mỹ</v>
          </cell>
          <cell r="D87" t="str">
            <v>Hiền</v>
          </cell>
          <cell r="E87">
            <v>35378</v>
          </cell>
          <cell r="F87" t="str">
            <v>Bình Định</v>
          </cell>
          <cell r="G87" t="str">
            <v>14C01.5</v>
          </cell>
          <cell r="H87" t="str">
            <v>N077</v>
          </cell>
          <cell r="I87">
            <v>17</v>
          </cell>
          <cell r="J87" t="str">
            <v>Mười bảy điểm</v>
          </cell>
        </row>
        <row r="88">
          <cell r="B88" t="str">
            <v>14CC010114</v>
          </cell>
          <cell r="C88" t="str">
            <v>Phạm Thị Mỹ</v>
          </cell>
          <cell r="D88" t="str">
            <v>Hiệp</v>
          </cell>
          <cell r="E88">
            <v>35389</v>
          </cell>
          <cell r="F88" t="str">
            <v>Quảng Nam</v>
          </cell>
          <cell r="G88" t="str">
            <v>14C01.3</v>
          </cell>
          <cell r="H88" t="str">
            <v>N078</v>
          </cell>
          <cell r="I88">
            <v>15</v>
          </cell>
          <cell r="J88" t="str">
            <v>Mười lăm điểm</v>
          </cell>
        </row>
        <row r="89">
          <cell r="B89" t="str">
            <v>14CC060062</v>
          </cell>
          <cell r="C89" t="str">
            <v>Huỳnh Đức</v>
          </cell>
          <cell r="D89" t="str">
            <v>Hiếu</v>
          </cell>
          <cell r="E89">
            <v>35319</v>
          </cell>
          <cell r="F89" t="str">
            <v>Đà Nẵng</v>
          </cell>
          <cell r="G89" t="str">
            <v>14C06.2</v>
          </cell>
          <cell r="H89" t="str">
            <v>N079</v>
          </cell>
          <cell r="I89">
            <v>0</v>
          </cell>
          <cell r="J89" t="str">
            <v>Không điểm</v>
          </cell>
        </row>
        <row r="90">
          <cell r="B90" t="str">
            <v>14CC010115</v>
          </cell>
          <cell r="C90" t="str">
            <v>Lê Tùng</v>
          </cell>
          <cell r="D90" t="str">
            <v>Hiếu</v>
          </cell>
          <cell r="E90">
            <v>35318</v>
          </cell>
          <cell r="F90" t="str">
            <v>Quảng Ngãi</v>
          </cell>
          <cell r="G90" t="str">
            <v>14C01.3</v>
          </cell>
          <cell r="H90" t="str">
            <v>N080</v>
          </cell>
          <cell r="I90">
            <v>17</v>
          </cell>
          <cell r="J90" t="str">
            <v>Mười bảy điểm</v>
          </cell>
        </row>
        <row r="91">
          <cell r="B91" t="str">
            <v>14CC010211</v>
          </cell>
          <cell r="C91" t="str">
            <v>Nguyễn Thị Kim</v>
          </cell>
          <cell r="D91" t="str">
            <v>Hiếu</v>
          </cell>
          <cell r="E91">
            <v>35179</v>
          </cell>
          <cell r="F91" t="str">
            <v>Quảng Ngãi</v>
          </cell>
          <cell r="G91" t="str">
            <v>14C01.5</v>
          </cell>
          <cell r="H91" t="str">
            <v>N081</v>
          </cell>
          <cell r="I91">
            <v>18</v>
          </cell>
          <cell r="J91" t="str">
            <v>Mười tám điểm</v>
          </cell>
        </row>
        <row r="92">
          <cell r="B92" t="str">
            <v>14CC060063</v>
          </cell>
          <cell r="C92" t="str">
            <v>Phạm Thị Ngọc</v>
          </cell>
          <cell r="D92" t="str">
            <v>Hiếu</v>
          </cell>
          <cell r="E92">
            <v>35286</v>
          </cell>
          <cell r="F92" t="str">
            <v>Quảng Ngãi</v>
          </cell>
          <cell r="G92" t="str">
            <v>14C06.2</v>
          </cell>
          <cell r="H92" t="str">
            <v>N082</v>
          </cell>
          <cell r="I92">
            <v>19</v>
          </cell>
          <cell r="J92" t="str">
            <v>Mười chín điểm</v>
          </cell>
        </row>
        <row r="93">
          <cell r="B93" t="str">
            <v>14CC010212</v>
          </cell>
          <cell r="C93" t="str">
            <v>Cao Mạnh</v>
          </cell>
          <cell r="D93" t="str">
            <v>Hổ</v>
          </cell>
          <cell r="E93">
            <v>35074</v>
          </cell>
          <cell r="F93" t="str">
            <v>Bình Định</v>
          </cell>
          <cell r="G93" t="str">
            <v>14C01.5</v>
          </cell>
          <cell r="H93" t="str">
            <v>N083</v>
          </cell>
          <cell r="I93">
            <v>18</v>
          </cell>
          <cell r="J93" t="str">
            <v>Mười tám điểm</v>
          </cell>
        </row>
        <row r="94">
          <cell r="B94" t="str">
            <v>14CC010015</v>
          </cell>
          <cell r="C94" t="str">
            <v>Nguyễn Thị</v>
          </cell>
          <cell r="D94" t="str">
            <v>Hoa</v>
          </cell>
          <cell r="E94">
            <v>35218</v>
          </cell>
          <cell r="F94" t="str">
            <v>Bình Định</v>
          </cell>
          <cell r="G94" t="str">
            <v>14C01.1</v>
          </cell>
          <cell r="H94" t="str">
            <v>N084</v>
          </cell>
          <cell r="I94">
            <v>18</v>
          </cell>
          <cell r="J94" t="str">
            <v>Mười tám điểm</v>
          </cell>
        </row>
        <row r="95">
          <cell r="B95" t="str">
            <v>14CC010059</v>
          </cell>
          <cell r="C95" t="str">
            <v>Phạm Thị</v>
          </cell>
          <cell r="D95" t="str">
            <v>Hoa</v>
          </cell>
          <cell r="E95">
            <v>35279</v>
          </cell>
          <cell r="F95" t="str">
            <v>Hà Tĩnh</v>
          </cell>
          <cell r="G95" t="str">
            <v>14C01.2</v>
          </cell>
          <cell r="H95" t="str">
            <v>N085</v>
          </cell>
          <cell r="I95">
            <v>20</v>
          </cell>
          <cell r="J95" t="str">
            <v>Hai mươi điểm</v>
          </cell>
        </row>
        <row r="96">
          <cell r="B96" t="str">
            <v>14CC010116</v>
          </cell>
          <cell r="C96" t="str">
            <v>Mai Thị Bích</v>
          </cell>
          <cell r="D96" t="str">
            <v>Hòa</v>
          </cell>
          <cell r="E96">
            <v>35065</v>
          </cell>
          <cell r="F96" t="str">
            <v>Quảng Nam</v>
          </cell>
          <cell r="G96" t="str">
            <v>14C01.3</v>
          </cell>
          <cell r="H96" t="str">
            <v>N086</v>
          </cell>
          <cell r="I96">
            <v>19</v>
          </cell>
          <cell r="J96" t="str">
            <v>Mười chín điểm</v>
          </cell>
        </row>
        <row r="97">
          <cell r="B97" t="str">
            <v>14CC060064</v>
          </cell>
          <cell r="C97" t="str">
            <v>Nguyễn Thị Thanh</v>
          </cell>
          <cell r="D97" t="str">
            <v>Hòa</v>
          </cell>
          <cell r="E97">
            <v>35266</v>
          </cell>
          <cell r="F97" t="str">
            <v>Quảng Bình</v>
          </cell>
          <cell r="G97" t="str">
            <v>14C06.2</v>
          </cell>
          <cell r="H97" t="str">
            <v>N087</v>
          </cell>
          <cell r="I97">
            <v>19</v>
          </cell>
          <cell r="J97" t="str">
            <v>Mười chín điểm</v>
          </cell>
        </row>
        <row r="98">
          <cell r="B98" t="str">
            <v>14CC100011</v>
          </cell>
          <cell r="C98" t="str">
            <v>Chu Thị</v>
          </cell>
          <cell r="D98" t="str">
            <v>Hoan</v>
          </cell>
          <cell r="E98">
            <v>35065</v>
          </cell>
          <cell r="F98" t="str">
            <v>Hà Tĩnh</v>
          </cell>
          <cell r="G98" t="str">
            <v>14C10</v>
          </cell>
          <cell r="H98" t="str">
            <v>N088</v>
          </cell>
          <cell r="I98">
            <v>16</v>
          </cell>
          <cell r="J98" t="str">
            <v>Mười sáu điểm</v>
          </cell>
        </row>
        <row r="99">
          <cell r="B99" t="str">
            <v>14CC010117</v>
          </cell>
          <cell r="C99" t="str">
            <v>Lê Thanh</v>
          </cell>
          <cell r="D99" t="str">
            <v>Hoàng</v>
          </cell>
          <cell r="E99">
            <v>35139</v>
          </cell>
          <cell r="F99" t="str">
            <v>Quảng Nam</v>
          </cell>
          <cell r="G99" t="str">
            <v>14C01.3</v>
          </cell>
          <cell r="H99" t="str">
            <v>N089</v>
          </cell>
          <cell r="I99">
            <v>0</v>
          </cell>
          <cell r="J99" t="str">
            <v>Không điểm</v>
          </cell>
        </row>
        <row r="100">
          <cell r="B100" t="str">
            <v>14CC010213</v>
          </cell>
          <cell r="C100" t="str">
            <v>Đặng Hoàng</v>
          </cell>
          <cell r="D100" t="str">
            <v>Hoanh</v>
          </cell>
          <cell r="E100">
            <v>35092</v>
          </cell>
          <cell r="F100" t="str">
            <v>Quảng Ngãi</v>
          </cell>
          <cell r="G100" t="str">
            <v>14C01.5</v>
          </cell>
          <cell r="H100" t="str">
            <v>N090</v>
          </cell>
          <cell r="I100">
            <v>15</v>
          </cell>
          <cell r="J100" t="str">
            <v>Mười lăm điểm</v>
          </cell>
        </row>
        <row r="101">
          <cell r="B101" t="str">
            <v>14CC010016</v>
          </cell>
          <cell r="C101" t="str">
            <v>Đoàn Thị</v>
          </cell>
          <cell r="D101" t="str">
            <v>Hồng</v>
          </cell>
          <cell r="E101">
            <v>34923</v>
          </cell>
          <cell r="F101" t="str">
            <v>Quảng Ngãi</v>
          </cell>
          <cell r="G101" t="str">
            <v>14C01.1</v>
          </cell>
          <cell r="H101" t="str">
            <v>N091</v>
          </cell>
          <cell r="I101">
            <v>19</v>
          </cell>
          <cell r="J101" t="str">
            <v>Mười chín điểm</v>
          </cell>
        </row>
        <row r="102">
          <cell r="B102" t="str">
            <v>14CC010214</v>
          </cell>
          <cell r="C102" t="str">
            <v>Nguyễn Thị</v>
          </cell>
          <cell r="D102" t="str">
            <v>Hồng</v>
          </cell>
          <cell r="E102">
            <v>34827</v>
          </cell>
          <cell r="F102" t="str">
            <v>Quảng Bình</v>
          </cell>
          <cell r="G102" t="str">
            <v>14C01.5</v>
          </cell>
          <cell r="H102" t="str">
            <v>N092</v>
          </cell>
          <cell r="I102">
            <v>19</v>
          </cell>
          <cell r="J102" t="str">
            <v>Mười chín điểm</v>
          </cell>
        </row>
        <row r="103">
          <cell r="B103" t="str">
            <v>14CC010215</v>
          </cell>
          <cell r="C103" t="str">
            <v>Phạm Thị</v>
          </cell>
          <cell r="D103" t="str">
            <v>Hồng</v>
          </cell>
          <cell r="E103">
            <v>35373</v>
          </cell>
          <cell r="F103" t="str">
            <v>Quảng Ngãi</v>
          </cell>
          <cell r="G103" t="str">
            <v>14C01.5</v>
          </cell>
          <cell r="H103" t="str">
            <v>N093</v>
          </cell>
          <cell r="I103">
            <v>20</v>
          </cell>
          <cell r="J103" t="str">
            <v>Hai mươi điểm</v>
          </cell>
        </row>
        <row r="104">
          <cell r="B104" t="str">
            <v>14CC040002</v>
          </cell>
          <cell r="C104" t="str">
            <v>Bùi Thị Minh</v>
          </cell>
          <cell r="D104" t="str">
            <v>Huệ</v>
          </cell>
          <cell r="E104">
            <v>34938</v>
          </cell>
          <cell r="F104" t="str">
            <v>Quảng Trị</v>
          </cell>
          <cell r="G104" t="str">
            <v>14C04</v>
          </cell>
          <cell r="H104" t="str">
            <v>N094</v>
          </cell>
          <cell r="I104">
            <v>19</v>
          </cell>
          <cell r="J104" t="str">
            <v>Mười chín điểm</v>
          </cell>
        </row>
        <row r="105">
          <cell r="B105" t="str">
            <v>14CC010217</v>
          </cell>
          <cell r="C105" t="str">
            <v>Nguyễn Thị</v>
          </cell>
          <cell r="D105" t="str">
            <v>Huệ</v>
          </cell>
          <cell r="E105">
            <v>35292</v>
          </cell>
          <cell r="F105" t="str">
            <v>Quảng Trị</v>
          </cell>
          <cell r="G105" t="str">
            <v>14C01.5</v>
          </cell>
          <cell r="H105" t="str">
            <v>N095</v>
          </cell>
          <cell r="I105">
            <v>20</v>
          </cell>
          <cell r="J105" t="str">
            <v>Hai mươi điểm</v>
          </cell>
        </row>
        <row r="106">
          <cell r="B106" t="str">
            <v>14CC010017</v>
          </cell>
          <cell r="C106" t="str">
            <v>Nguyễn Thị Mỹ</v>
          </cell>
          <cell r="D106" t="str">
            <v>Huệ</v>
          </cell>
          <cell r="E106">
            <v>35385</v>
          </cell>
          <cell r="F106" t="str">
            <v>Bình Định</v>
          </cell>
          <cell r="G106" t="str">
            <v>14C01.1</v>
          </cell>
          <cell r="H106" t="str">
            <v>N096</v>
          </cell>
          <cell r="I106">
            <v>18</v>
          </cell>
          <cell r="J106" t="str">
            <v>Mười tám điểm</v>
          </cell>
        </row>
        <row r="107">
          <cell r="B107" t="str">
            <v>14CC010118</v>
          </cell>
          <cell r="C107" t="str">
            <v>Phạm Ngọc</v>
          </cell>
          <cell r="D107" t="str">
            <v>Hùng</v>
          </cell>
          <cell r="E107">
            <v>34774</v>
          </cell>
          <cell r="F107" t="str">
            <v>ĐăkLăk</v>
          </cell>
          <cell r="G107" t="str">
            <v>14C01.3</v>
          </cell>
          <cell r="H107" t="str">
            <v>N097</v>
          </cell>
          <cell r="I107">
            <v>17</v>
          </cell>
          <cell r="J107" t="str">
            <v>Mười bảy điểm</v>
          </cell>
        </row>
        <row r="108">
          <cell r="B108" t="str">
            <v>14CC010164</v>
          </cell>
          <cell r="C108" t="str">
            <v>Lê Thị Mỹ</v>
          </cell>
          <cell r="D108" t="str">
            <v>Hương</v>
          </cell>
          <cell r="E108">
            <v>35084</v>
          </cell>
          <cell r="F108" t="str">
            <v>Bình Định</v>
          </cell>
          <cell r="G108" t="str">
            <v>14C01.4</v>
          </cell>
          <cell r="H108" t="str">
            <v>N098</v>
          </cell>
          <cell r="I108">
            <v>17</v>
          </cell>
          <cell r="J108" t="str">
            <v>Mười bảy điểm</v>
          </cell>
        </row>
        <row r="109">
          <cell r="B109" t="str">
            <v>14CC010061</v>
          </cell>
          <cell r="C109" t="str">
            <v>Nguyễn Thị Quỳnh</v>
          </cell>
          <cell r="D109" t="str">
            <v>Hương</v>
          </cell>
          <cell r="E109">
            <v>35135</v>
          </cell>
          <cell r="F109" t="str">
            <v>Quảng Trị</v>
          </cell>
          <cell r="G109" t="str">
            <v>14C01.2</v>
          </cell>
          <cell r="H109" t="str">
            <v>N099</v>
          </cell>
          <cell r="I109">
            <v>20</v>
          </cell>
          <cell r="J109" t="str">
            <v>Hai mươi điểm</v>
          </cell>
        </row>
        <row r="110">
          <cell r="B110" t="str">
            <v>14CC010218</v>
          </cell>
          <cell r="C110" t="str">
            <v>Nguyễn Thị Thu</v>
          </cell>
          <cell r="D110" t="str">
            <v>Hương</v>
          </cell>
          <cell r="E110">
            <v>35205</v>
          </cell>
          <cell r="F110" t="str">
            <v>Gia Lai</v>
          </cell>
          <cell r="G110" t="str">
            <v>14C01.5</v>
          </cell>
          <cell r="H110" t="str">
            <v>N100</v>
          </cell>
          <cell r="I110">
            <v>18</v>
          </cell>
          <cell r="J110" t="str">
            <v>Mười tám điểm</v>
          </cell>
        </row>
        <row r="111">
          <cell r="B111" t="str">
            <v>14CC010119</v>
          </cell>
          <cell r="C111" t="str">
            <v>Trần Thị Xuân</v>
          </cell>
          <cell r="D111" t="str">
            <v>Hương</v>
          </cell>
          <cell r="E111">
            <v>35242</v>
          </cell>
          <cell r="F111" t="str">
            <v>Quảng Nam ĐN</v>
          </cell>
          <cell r="G111" t="str">
            <v>14C01.3</v>
          </cell>
          <cell r="H111" t="str">
            <v>N101</v>
          </cell>
          <cell r="I111">
            <v>18</v>
          </cell>
          <cell r="J111" t="str">
            <v>Mười tám điểm</v>
          </cell>
        </row>
        <row r="112">
          <cell r="B112" t="str">
            <v>14CC010062</v>
          </cell>
          <cell r="C112" t="str">
            <v>Võ Thị Diệu</v>
          </cell>
          <cell r="D112" t="str">
            <v>Hương</v>
          </cell>
          <cell r="E112">
            <v>35293</v>
          </cell>
          <cell r="F112" t="str">
            <v>Thừa Thiên Huế</v>
          </cell>
          <cell r="G112" t="str">
            <v>14C01.2</v>
          </cell>
          <cell r="H112" t="str">
            <v>N102</v>
          </cell>
          <cell r="I112">
            <v>20</v>
          </cell>
          <cell r="J112" t="str">
            <v>Hai mươi điểm</v>
          </cell>
        </row>
        <row r="113">
          <cell r="B113" t="str">
            <v>14CC010219</v>
          </cell>
          <cell r="C113" t="str">
            <v>Phạm Thị Thu</v>
          </cell>
          <cell r="D113" t="str">
            <v>Hường</v>
          </cell>
          <cell r="E113">
            <v>35301</v>
          </cell>
          <cell r="F113" t="str">
            <v>Quảng Ngãi</v>
          </cell>
          <cell r="G113" t="str">
            <v>14C01.5</v>
          </cell>
          <cell r="H113" t="str">
            <v>N103</v>
          </cell>
          <cell r="I113">
            <v>20</v>
          </cell>
          <cell r="J113" t="str">
            <v>Hai mươi điểm</v>
          </cell>
        </row>
        <row r="114">
          <cell r="B114" t="str">
            <v>14CC010019</v>
          </cell>
          <cell r="C114" t="str">
            <v>Chế Quang</v>
          </cell>
          <cell r="D114" t="str">
            <v>Huy</v>
          </cell>
          <cell r="E114">
            <v>35105</v>
          </cell>
          <cell r="F114" t="str">
            <v>Thừa Thiên Huế</v>
          </cell>
          <cell r="G114" t="str">
            <v>14C01.1</v>
          </cell>
          <cell r="H114" t="str">
            <v>N104</v>
          </cell>
          <cell r="I114">
            <v>20</v>
          </cell>
          <cell r="J114" t="str">
            <v>Hai mươi điểm</v>
          </cell>
        </row>
        <row r="115">
          <cell r="B115" t="str">
            <v>14CC040004</v>
          </cell>
          <cell r="C115" t="str">
            <v>Tiêu Thị Thu</v>
          </cell>
          <cell r="D115" t="str">
            <v>Huyên</v>
          </cell>
          <cell r="E115">
            <v>34865</v>
          </cell>
          <cell r="F115" t="str">
            <v>Quảng Ngãi</v>
          </cell>
          <cell r="G115" t="str">
            <v>14C04</v>
          </cell>
          <cell r="H115" t="str">
            <v>N105</v>
          </cell>
          <cell r="I115">
            <v>20</v>
          </cell>
          <cell r="J115" t="str">
            <v>Hai mươi điểm</v>
          </cell>
        </row>
        <row r="116">
          <cell r="B116" t="str">
            <v>14CC060013</v>
          </cell>
          <cell r="C116" t="str">
            <v>Võ Thị út</v>
          </cell>
          <cell r="D116" t="str">
            <v>Huyên</v>
          </cell>
          <cell r="E116">
            <v>35307</v>
          </cell>
          <cell r="F116" t="str">
            <v>Quảng Ngãi</v>
          </cell>
          <cell r="G116" t="str">
            <v>14C06.1</v>
          </cell>
          <cell r="H116" t="str">
            <v>N106</v>
          </cell>
          <cell r="I116">
            <v>20</v>
          </cell>
          <cell r="J116" t="str">
            <v>Hai mươi điểm</v>
          </cell>
        </row>
        <row r="117">
          <cell r="B117" t="str">
            <v>14CC060066</v>
          </cell>
          <cell r="C117" t="str">
            <v>Tô Thị</v>
          </cell>
          <cell r="D117" t="str">
            <v>Huyền</v>
          </cell>
          <cell r="E117">
            <v>35036</v>
          </cell>
          <cell r="F117" t="str">
            <v>Nghệ An</v>
          </cell>
          <cell r="G117" t="str">
            <v>14C06.2</v>
          </cell>
          <cell r="H117" t="str">
            <v>N107</v>
          </cell>
          <cell r="I117">
            <v>20</v>
          </cell>
          <cell r="J117" t="str">
            <v>Hai mươi điểm</v>
          </cell>
        </row>
        <row r="118">
          <cell r="B118" t="str">
            <v>14CC010220</v>
          </cell>
          <cell r="C118" t="str">
            <v>Lê Đào Hồng</v>
          </cell>
          <cell r="D118" t="str">
            <v>Kẩn</v>
          </cell>
          <cell r="E118">
            <v>35345</v>
          </cell>
          <cell r="F118" t="str">
            <v>Quảng Nam ĐN</v>
          </cell>
          <cell r="G118" t="str">
            <v>14C01.5</v>
          </cell>
          <cell r="H118" t="str">
            <v>N108</v>
          </cell>
          <cell r="I118">
            <v>20</v>
          </cell>
          <cell r="J118" t="str">
            <v>Hai mươi điểm</v>
          </cell>
        </row>
        <row r="119">
          <cell r="B119" t="str">
            <v>14CC010120</v>
          </cell>
          <cell r="C119" t="str">
            <v>Ngô Thị Mộng</v>
          </cell>
          <cell r="D119" t="str">
            <v>Kha</v>
          </cell>
          <cell r="E119">
            <v>35146</v>
          </cell>
          <cell r="F119" t="str">
            <v>Bình Định</v>
          </cell>
          <cell r="G119" t="str">
            <v>14C01.3</v>
          </cell>
          <cell r="H119" t="str">
            <v>N109</v>
          </cell>
          <cell r="I119">
            <v>20</v>
          </cell>
          <cell r="J119" t="str">
            <v>Hai mươi điểm</v>
          </cell>
        </row>
        <row r="120">
          <cell r="B120" t="str">
            <v>14CC010165</v>
          </cell>
          <cell r="C120" t="str">
            <v>Nguyễn</v>
          </cell>
          <cell r="D120" t="str">
            <v>Khả</v>
          </cell>
          <cell r="E120">
            <v>35058</v>
          </cell>
          <cell r="F120" t="str">
            <v>Bình Định</v>
          </cell>
          <cell r="G120" t="str">
            <v>14C01.4</v>
          </cell>
          <cell r="H120" t="str">
            <v>N110</v>
          </cell>
          <cell r="I120">
            <v>19</v>
          </cell>
          <cell r="J120" t="str">
            <v>Mười chín điểm</v>
          </cell>
        </row>
        <row r="121">
          <cell r="B121" t="str">
            <v>14CC010166</v>
          </cell>
          <cell r="C121" t="str">
            <v>Lê Xuân</v>
          </cell>
          <cell r="D121" t="str">
            <v>Khải</v>
          </cell>
          <cell r="E121">
            <v>35310</v>
          </cell>
          <cell r="F121" t="str">
            <v>ĐăkLăk</v>
          </cell>
          <cell r="G121" t="str">
            <v>14C01.4</v>
          </cell>
          <cell r="H121" t="str">
            <v>N111</v>
          </cell>
          <cell r="I121">
            <v>19</v>
          </cell>
          <cell r="J121" t="str">
            <v>Mười chín điểm</v>
          </cell>
        </row>
        <row r="122">
          <cell r="B122" t="str">
            <v>12C2030147</v>
          </cell>
          <cell r="C122" t="str">
            <v>Hoàng Duy</v>
          </cell>
          <cell r="D122" t="str">
            <v>Khánh</v>
          </cell>
          <cell r="E122">
            <v>34327</v>
          </cell>
          <cell r="F122" t="str">
            <v>Đà Nẵng</v>
          </cell>
          <cell r="G122" t="str">
            <v>12M3</v>
          </cell>
          <cell r="H122" t="str">
            <v>N112</v>
          </cell>
          <cell r="I122">
            <v>20</v>
          </cell>
          <cell r="J122" t="str">
            <v>Hai mươi điểm</v>
          </cell>
        </row>
        <row r="123">
          <cell r="B123" t="str">
            <v>14CC100012</v>
          </cell>
          <cell r="C123" t="str">
            <v>Phạm Đình</v>
          </cell>
          <cell r="D123" t="str">
            <v>Khánh</v>
          </cell>
          <cell r="E123">
            <v>34944</v>
          </cell>
          <cell r="F123" t="str">
            <v>Đà Nẵng</v>
          </cell>
          <cell r="G123" t="str">
            <v>14C10</v>
          </cell>
          <cell r="H123" t="str">
            <v>N113</v>
          </cell>
          <cell r="I123">
            <v>20</v>
          </cell>
          <cell r="J123" t="str">
            <v>Hai mươi điểm</v>
          </cell>
        </row>
        <row r="124">
          <cell r="B124" t="str">
            <v>13CC060069</v>
          </cell>
          <cell r="C124" t="str">
            <v>Phan Quốc</v>
          </cell>
          <cell r="D124" t="str">
            <v>Khánh</v>
          </cell>
          <cell r="E124">
            <v>34209</v>
          </cell>
          <cell r="F124" t="str">
            <v>Kon Tum</v>
          </cell>
          <cell r="G124" t="str">
            <v>13C06.2</v>
          </cell>
          <cell r="H124" t="str">
            <v>N114</v>
          </cell>
          <cell r="I124">
            <v>20</v>
          </cell>
          <cell r="J124" t="str">
            <v>Hai mươi điểm</v>
          </cell>
        </row>
        <row r="125">
          <cell r="B125" t="str">
            <v>14CC010121</v>
          </cell>
          <cell r="C125" t="str">
            <v>Lê Thị Minh</v>
          </cell>
          <cell r="D125" t="str">
            <v>Khiêm</v>
          </cell>
          <cell r="E125">
            <v>35380</v>
          </cell>
          <cell r="F125" t="str">
            <v>Quảng Ngãi</v>
          </cell>
          <cell r="G125" t="str">
            <v>14C01.3</v>
          </cell>
          <cell r="H125" t="str">
            <v>N115</v>
          </cell>
          <cell r="I125">
            <v>20</v>
          </cell>
          <cell r="J125" t="str">
            <v>Hai mươi điểm</v>
          </cell>
        </row>
        <row r="126">
          <cell r="B126" t="str">
            <v>14CC060068</v>
          </cell>
          <cell r="C126" t="str">
            <v>Võ Ngọc</v>
          </cell>
          <cell r="D126" t="str">
            <v>Khiêm</v>
          </cell>
          <cell r="E126">
            <v>35353</v>
          </cell>
          <cell r="F126" t="str">
            <v>Phú Yên</v>
          </cell>
          <cell r="G126" t="str">
            <v>14C06.2</v>
          </cell>
          <cell r="H126" t="str">
            <v>N116</v>
          </cell>
          <cell r="I126">
            <v>20</v>
          </cell>
          <cell r="J126" t="str">
            <v>Hai mươi điểm</v>
          </cell>
        </row>
        <row r="127">
          <cell r="B127" t="str">
            <v>14CC100014</v>
          </cell>
          <cell r="C127" t="str">
            <v>Nguyễn Văn</v>
          </cell>
          <cell r="D127" t="str">
            <v>Kiên</v>
          </cell>
          <cell r="E127">
            <v>35140</v>
          </cell>
          <cell r="F127" t="str">
            <v>Quảng Nam ĐN</v>
          </cell>
          <cell r="G127" t="str">
            <v>14C10</v>
          </cell>
          <cell r="H127" t="str">
            <v>N117</v>
          </cell>
          <cell r="I127">
            <v>19</v>
          </cell>
          <cell r="J127" t="str">
            <v>Mười chín điểm</v>
          </cell>
        </row>
        <row r="128">
          <cell r="B128" t="str">
            <v>14CC010021</v>
          </cell>
          <cell r="C128" t="str">
            <v>Lê Văn</v>
          </cell>
          <cell r="D128" t="str">
            <v>Kiều</v>
          </cell>
          <cell r="E128">
            <v>35310</v>
          </cell>
          <cell r="F128" t="str">
            <v>Quảng Ngãi</v>
          </cell>
          <cell r="G128" t="str">
            <v>14C01.1</v>
          </cell>
          <cell r="H128" t="str">
            <v>N118</v>
          </cell>
          <cell r="I128">
            <v>20</v>
          </cell>
          <cell r="J128" t="str">
            <v>Hai mươi điểm</v>
          </cell>
        </row>
        <row r="129">
          <cell r="B129" t="str">
            <v>14CC010122</v>
          </cell>
          <cell r="C129" t="str">
            <v>Trần Thị Mỹ</v>
          </cell>
          <cell r="D129" t="str">
            <v>Kiều</v>
          </cell>
          <cell r="E129">
            <v>35217</v>
          </cell>
          <cell r="F129" t="str">
            <v>Quảng Nam</v>
          </cell>
          <cell r="G129" t="str">
            <v>14C01.3</v>
          </cell>
          <cell r="H129" t="str">
            <v>N119</v>
          </cell>
          <cell r="I129">
            <v>20</v>
          </cell>
          <cell r="J129" t="str">
            <v>Hai mươi điểm</v>
          </cell>
        </row>
        <row r="130">
          <cell r="B130" t="str">
            <v>14CC010066</v>
          </cell>
          <cell r="C130" t="str">
            <v>Phạm Thị Như</v>
          </cell>
          <cell r="D130" t="str">
            <v>Lan</v>
          </cell>
          <cell r="E130">
            <v>35327</v>
          </cell>
          <cell r="F130" t="str">
            <v>Quảng Ngãi</v>
          </cell>
          <cell r="G130" t="str">
            <v>14C01.2</v>
          </cell>
          <cell r="H130" t="str">
            <v>N120</v>
          </cell>
          <cell r="I130">
            <v>20</v>
          </cell>
          <cell r="J130" t="str">
            <v>Hai mươi điểm</v>
          </cell>
        </row>
        <row r="131">
          <cell r="B131" t="str">
            <v>14CC010167</v>
          </cell>
          <cell r="C131" t="str">
            <v>Phan Thị Thanh</v>
          </cell>
          <cell r="D131" t="str">
            <v>Lan</v>
          </cell>
          <cell r="E131">
            <v>34770</v>
          </cell>
          <cell r="F131" t="str">
            <v>Quảng Trị</v>
          </cell>
          <cell r="G131" t="str">
            <v>14C01.4</v>
          </cell>
          <cell r="H131" t="str">
            <v>N121</v>
          </cell>
          <cell r="I131">
            <v>20</v>
          </cell>
          <cell r="J131" t="str">
            <v>Hai mươi điểm</v>
          </cell>
        </row>
        <row r="132">
          <cell r="B132" t="str">
            <v>14CC020008</v>
          </cell>
          <cell r="C132" t="str">
            <v>Hồ Thị</v>
          </cell>
          <cell r="D132" t="str">
            <v>Lanh</v>
          </cell>
          <cell r="E132">
            <v>35164</v>
          </cell>
          <cell r="F132" t="str">
            <v>Thừa Thiên Huế</v>
          </cell>
          <cell r="G132" t="str">
            <v>14C02</v>
          </cell>
          <cell r="H132" t="str">
            <v>N122</v>
          </cell>
          <cell r="I132">
            <v>20</v>
          </cell>
          <cell r="J132" t="str">
            <v>Hai mươi điểm</v>
          </cell>
        </row>
        <row r="133">
          <cell r="B133" t="str">
            <v>14CC010168</v>
          </cell>
          <cell r="C133" t="str">
            <v>Nguyễn Thị</v>
          </cell>
          <cell r="D133" t="str">
            <v>Lanh</v>
          </cell>
          <cell r="E133">
            <v>34870</v>
          </cell>
          <cell r="F133" t="str">
            <v>ĐăkLăk</v>
          </cell>
          <cell r="G133" t="str">
            <v>14C01.4</v>
          </cell>
          <cell r="H133" t="str">
            <v>N123</v>
          </cell>
          <cell r="I133">
            <v>20</v>
          </cell>
          <cell r="J133" t="str">
            <v>Hai mươi điểm</v>
          </cell>
        </row>
        <row r="134">
          <cell r="B134" t="str">
            <v>14CC010123</v>
          </cell>
          <cell r="C134" t="str">
            <v>Võ Thị</v>
          </cell>
          <cell r="D134" t="str">
            <v>Lanh</v>
          </cell>
          <cell r="E134">
            <v>34734</v>
          </cell>
          <cell r="F134" t="str">
            <v>Bình Định</v>
          </cell>
          <cell r="G134" t="str">
            <v>14C01.3</v>
          </cell>
          <cell r="H134" t="str">
            <v>N124</v>
          </cell>
          <cell r="I134">
            <v>19</v>
          </cell>
          <cell r="J134" t="str">
            <v>Mười chín điểm</v>
          </cell>
        </row>
        <row r="135">
          <cell r="B135" t="str">
            <v>14CC100015</v>
          </cell>
          <cell r="C135" t="str">
            <v>Phan Văn</v>
          </cell>
          <cell r="D135" t="str">
            <v>Lành</v>
          </cell>
          <cell r="E135">
            <v>35338</v>
          </cell>
          <cell r="F135" t="str">
            <v>Gia Lai</v>
          </cell>
          <cell r="G135" t="str">
            <v>14C10</v>
          </cell>
          <cell r="H135" t="str">
            <v>N125</v>
          </cell>
          <cell r="I135">
            <v>17</v>
          </cell>
          <cell r="J135" t="str">
            <v>Mười bảy điểm</v>
          </cell>
        </row>
        <row r="136">
          <cell r="B136" t="str">
            <v>14CC100016</v>
          </cell>
          <cell r="C136" t="str">
            <v>Phạm Thị Thu</v>
          </cell>
          <cell r="D136" t="str">
            <v>Lệ</v>
          </cell>
          <cell r="E136">
            <v>34919</v>
          </cell>
          <cell r="F136" t="str">
            <v>Quảng Ngãi</v>
          </cell>
          <cell r="G136" t="str">
            <v>14C10</v>
          </cell>
          <cell r="H136" t="str">
            <v>N126</v>
          </cell>
          <cell r="I136">
            <v>17</v>
          </cell>
          <cell r="J136" t="str">
            <v>Mười bảy điểm</v>
          </cell>
        </row>
        <row r="137">
          <cell r="B137" t="str">
            <v>14CC060014</v>
          </cell>
          <cell r="C137" t="str">
            <v>Tôn Nữ Ngọc</v>
          </cell>
          <cell r="D137" t="str">
            <v>Liên</v>
          </cell>
          <cell r="E137">
            <v>35220</v>
          </cell>
          <cell r="F137" t="str">
            <v>Đà Nẵng</v>
          </cell>
          <cell r="G137" t="str">
            <v>14C06.1</v>
          </cell>
          <cell r="H137" t="str">
            <v>N127</v>
          </cell>
          <cell r="I137">
            <v>20</v>
          </cell>
          <cell r="J137" t="str">
            <v>Hai mươi điểm</v>
          </cell>
        </row>
        <row r="138">
          <cell r="B138" t="str">
            <v>14CC010170</v>
          </cell>
          <cell r="C138" t="str">
            <v>Trần Thị Bích</v>
          </cell>
          <cell r="D138" t="str">
            <v>Liên</v>
          </cell>
          <cell r="E138">
            <v>35311</v>
          </cell>
          <cell r="F138" t="str">
            <v>Bình Định</v>
          </cell>
          <cell r="G138" t="str">
            <v>14C01.4</v>
          </cell>
          <cell r="H138" t="str">
            <v>N128</v>
          </cell>
          <cell r="I138">
            <v>20</v>
          </cell>
          <cell r="J138" t="str">
            <v>Hai mươi điểm</v>
          </cell>
        </row>
        <row r="139">
          <cell r="B139" t="str">
            <v>14CC100018</v>
          </cell>
          <cell r="C139" t="str">
            <v>Nguyễn Thị Thúy</v>
          </cell>
          <cell r="D139" t="str">
            <v>Liễu</v>
          </cell>
          <cell r="E139">
            <v>35180</v>
          </cell>
          <cell r="F139" t="str">
            <v>Quảng Ngãi</v>
          </cell>
          <cell r="G139" t="str">
            <v>14C10</v>
          </cell>
          <cell r="H139" t="str">
            <v>N129</v>
          </cell>
          <cell r="I139">
            <v>20</v>
          </cell>
          <cell r="J139" t="str">
            <v>Hai mươi điểm</v>
          </cell>
        </row>
        <row r="140">
          <cell r="B140" t="str">
            <v>14CC100020</v>
          </cell>
          <cell r="C140" t="str">
            <v>Đinh Thị Mỹ</v>
          </cell>
          <cell r="D140" t="str">
            <v>Linh</v>
          </cell>
          <cell r="E140">
            <v>35379</v>
          </cell>
          <cell r="F140" t="str">
            <v>Gia Lai</v>
          </cell>
          <cell r="G140" t="str">
            <v>14C10</v>
          </cell>
          <cell r="H140" t="str">
            <v>N130</v>
          </cell>
          <cell r="I140">
            <v>0</v>
          </cell>
          <cell r="J140" t="str">
            <v>Không điểm</v>
          </cell>
        </row>
        <row r="141">
          <cell r="B141" t="str">
            <v>14CC010022</v>
          </cell>
          <cell r="C141" t="str">
            <v>Lê Thị Ánh</v>
          </cell>
          <cell r="D141" t="str">
            <v>Linh</v>
          </cell>
          <cell r="E141">
            <v>35339</v>
          </cell>
          <cell r="F141" t="str">
            <v>Quảng Nam ĐN</v>
          </cell>
          <cell r="G141" t="str">
            <v>14C01.1</v>
          </cell>
          <cell r="H141" t="str">
            <v>N131</v>
          </cell>
          <cell r="I141">
            <v>20</v>
          </cell>
          <cell r="J141" t="str">
            <v>Hai mươi điểm</v>
          </cell>
        </row>
        <row r="142">
          <cell r="B142" t="str">
            <v>14CC010067</v>
          </cell>
          <cell r="C142" t="str">
            <v>Nguyễn Thị</v>
          </cell>
          <cell r="D142" t="str">
            <v>Linh</v>
          </cell>
          <cell r="E142">
            <v>34792</v>
          </cell>
          <cell r="F142" t="str">
            <v>Quảng Ngãi</v>
          </cell>
          <cell r="G142" t="str">
            <v>14C01.2</v>
          </cell>
          <cell r="H142" t="str">
            <v>N132</v>
          </cell>
          <cell r="I142">
            <v>20</v>
          </cell>
          <cell r="J142" t="str">
            <v>Hai mươi điểm</v>
          </cell>
        </row>
        <row r="143">
          <cell r="B143" t="str">
            <v>14CC010171</v>
          </cell>
          <cell r="C143" t="str">
            <v>Nguyễn Thị Thùy</v>
          </cell>
          <cell r="D143" t="str">
            <v>Linh</v>
          </cell>
          <cell r="E143">
            <v>35341</v>
          </cell>
          <cell r="F143" t="str">
            <v>Quảng Bình</v>
          </cell>
          <cell r="G143" t="str">
            <v>14C01.4</v>
          </cell>
          <cell r="H143" t="str">
            <v>N133</v>
          </cell>
          <cell r="I143">
            <v>17</v>
          </cell>
          <cell r="J143" t="str">
            <v>Mười bảy điểm</v>
          </cell>
        </row>
        <row r="144">
          <cell r="B144" t="str">
            <v>14CC100019</v>
          </cell>
          <cell r="C144" t="str">
            <v>Tống Thị Mỹ</v>
          </cell>
          <cell r="D144" t="str">
            <v>Linh</v>
          </cell>
          <cell r="E144">
            <v>35256</v>
          </cell>
          <cell r="F144" t="str">
            <v>Quảng Ngãi</v>
          </cell>
          <cell r="G144" t="str">
            <v>14C10</v>
          </cell>
          <cell r="H144" t="str">
            <v>N134</v>
          </cell>
          <cell r="I144">
            <v>17</v>
          </cell>
          <cell r="J144" t="str">
            <v>Mười bảy điểm</v>
          </cell>
        </row>
        <row r="145">
          <cell r="B145" t="str">
            <v>14CC010124</v>
          </cell>
          <cell r="C145" t="str">
            <v>Trần Thị</v>
          </cell>
          <cell r="D145" t="str">
            <v>Linh</v>
          </cell>
          <cell r="E145">
            <v>35009</v>
          </cell>
          <cell r="F145" t="str">
            <v>ĐăkLăk</v>
          </cell>
          <cell r="G145" t="str">
            <v>14C01.3</v>
          </cell>
          <cell r="H145" t="str">
            <v>N135</v>
          </cell>
          <cell r="I145">
            <v>20</v>
          </cell>
          <cell r="J145" t="str">
            <v>Hai mươi điểm</v>
          </cell>
        </row>
        <row r="146">
          <cell r="B146" t="str">
            <v>14CC010221</v>
          </cell>
          <cell r="C146" t="str">
            <v>Trần Thị Mỹ</v>
          </cell>
          <cell r="D146" t="str">
            <v>Linh</v>
          </cell>
          <cell r="E146">
            <v>35258</v>
          </cell>
          <cell r="F146" t="str">
            <v>Quảng Trị</v>
          </cell>
          <cell r="G146" t="str">
            <v>14C01.5</v>
          </cell>
          <cell r="H146" t="str">
            <v>N136</v>
          </cell>
          <cell r="I146">
            <v>20</v>
          </cell>
          <cell r="J146" t="str">
            <v>Hai mươi điểm</v>
          </cell>
        </row>
        <row r="147">
          <cell r="B147" t="str">
            <v>14CC060015</v>
          </cell>
          <cell r="C147" t="str">
            <v>Trần Thị Ngọc</v>
          </cell>
          <cell r="D147" t="str">
            <v>Linh</v>
          </cell>
          <cell r="E147">
            <v>35111</v>
          </cell>
          <cell r="F147" t="str">
            <v>Quảng Trị</v>
          </cell>
          <cell r="G147" t="str">
            <v>14C06.1</v>
          </cell>
          <cell r="H147" t="str">
            <v>N137</v>
          </cell>
          <cell r="I147">
            <v>20</v>
          </cell>
          <cell r="J147" t="str">
            <v>Hai mươi điểm</v>
          </cell>
        </row>
        <row r="148">
          <cell r="B148" t="str">
            <v>14CC060016</v>
          </cell>
          <cell r="C148" t="str">
            <v>Nguyễn Thị</v>
          </cell>
          <cell r="D148" t="str">
            <v>Lộc</v>
          </cell>
          <cell r="E148">
            <v>35252</v>
          </cell>
          <cell r="F148" t="str">
            <v>Thừa Thiên Huế</v>
          </cell>
          <cell r="G148" t="str">
            <v>14C06.1</v>
          </cell>
          <cell r="H148" t="str">
            <v>N138</v>
          </cell>
          <cell r="I148">
            <v>17</v>
          </cell>
          <cell r="J148" t="str">
            <v>Mười bảy điểm</v>
          </cell>
        </row>
        <row r="149">
          <cell r="B149" t="str">
            <v>14CC010222</v>
          </cell>
          <cell r="C149" t="str">
            <v>Nguyễn Thanh</v>
          </cell>
          <cell r="D149" t="str">
            <v>Long</v>
          </cell>
          <cell r="E149">
            <v>35340</v>
          </cell>
          <cell r="F149" t="str">
            <v>Quảng Ngãi</v>
          </cell>
          <cell r="G149" t="str">
            <v>14C01.5</v>
          </cell>
          <cell r="H149" t="str">
            <v>N139</v>
          </cell>
          <cell r="I149">
            <v>17</v>
          </cell>
          <cell r="J149" t="str">
            <v>Mười bảy điểm</v>
          </cell>
        </row>
        <row r="150">
          <cell r="B150" t="str">
            <v>14CC060017</v>
          </cell>
          <cell r="C150" t="str">
            <v>Trần Văn</v>
          </cell>
          <cell r="D150" t="str">
            <v>Long</v>
          </cell>
          <cell r="E150">
            <v>35118</v>
          </cell>
          <cell r="F150" t="str">
            <v>Bình Định</v>
          </cell>
          <cell r="G150" t="str">
            <v>14C06.1</v>
          </cell>
          <cell r="H150" t="str">
            <v>N140</v>
          </cell>
          <cell r="I150">
            <v>16</v>
          </cell>
          <cell r="J150" t="str">
            <v>Mười sáu điểm</v>
          </cell>
        </row>
        <row r="151">
          <cell r="B151" t="str">
            <v>14CC010223</v>
          </cell>
          <cell r="C151" t="str">
            <v>Lý Trần Thị Ngọc</v>
          </cell>
          <cell r="D151" t="str">
            <v>Ly</v>
          </cell>
          <cell r="E151">
            <v>35330</v>
          </cell>
          <cell r="F151" t="str">
            <v>Quảng Ngãi</v>
          </cell>
          <cell r="G151" t="str">
            <v>14C01.5</v>
          </cell>
          <cell r="H151" t="str">
            <v>N141</v>
          </cell>
          <cell r="I151">
            <v>18</v>
          </cell>
          <cell r="J151" t="str">
            <v>Mười tám điểm</v>
          </cell>
        </row>
        <row r="152">
          <cell r="B152" t="str">
            <v>14CC010068</v>
          </cell>
          <cell r="C152" t="str">
            <v>Trương Thị Như</v>
          </cell>
          <cell r="D152" t="str">
            <v>Ly</v>
          </cell>
          <cell r="E152">
            <v>35411</v>
          </cell>
          <cell r="F152" t="str">
            <v>Quảng Ngãi</v>
          </cell>
          <cell r="G152" t="str">
            <v>14C01.2</v>
          </cell>
          <cell r="H152" t="str">
            <v>N142</v>
          </cell>
          <cell r="I152">
            <v>20</v>
          </cell>
          <cell r="J152" t="str">
            <v>Hai mươi điểm</v>
          </cell>
        </row>
        <row r="153">
          <cell r="B153" t="str">
            <v>14CC010173</v>
          </cell>
          <cell r="C153" t="str">
            <v>Văn Thị Ly</v>
          </cell>
          <cell r="D153" t="str">
            <v>Ly</v>
          </cell>
          <cell r="E153">
            <v>35201</v>
          </cell>
          <cell r="F153" t="str">
            <v>Thừa Thiên Huế</v>
          </cell>
          <cell r="G153" t="str">
            <v>14C01.4</v>
          </cell>
          <cell r="H153" t="str">
            <v>N143</v>
          </cell>
          <cell r="I153">
            <v>19</v>
          </cell>
          <cell r="J153" t="str">
            <v>Mười chín điểm</v>
          </cell>
        </row>
        <row r="154">
          <cell r="B154" t="str">
            <v>14CC010174</v>
          </cell>
          <cell r="C154" t="str">
            <v>Nguyễn Thị Thu</v>
          </cell>
          <cell r="D154" t="str">
            <v>Mai</v>
          </cell>
          <cell r="E154">
            <v>34897</v>
          </cell>
          <cell r="F154" t="str">
            <v>Quảng Nam ĐN</v>
          </cell>
          <cell r="G154" t="str">
            <v>14C01.4</v>
          </cell>
          <cell r="H154" t="str">
            <v>N144</v>
          </cell>
          <cell r="I154">
            <v>20</v>
          </cell>
          <cell r="J154" t="str">
            <v>Hai mươi điểm</v>
          </cell>
        </row>
        <row r="155">
          <cell r="B155" t="str">
            <v>14CC010224</v>
          </cell>
          <cell r="C155" t="str">
            <v>Huỳnh Thị Mỹ</v>
          </cell>
          <cell r="D155" t="str">
            <v>Mến</v>
          </cell>
          <cell r="E155">
            <v>35379</v>
          </cell>
          <cell r="F155" t="str">
            <v>Quảng Ngãi</v>
          </cell>
          <cell r="G155" t="str">
            <v>14C01.5</v>
          </cell>
          <cell r="H155" t="str">
            <v>N145</v>
          </cell>
          <cell r="I155">
            <v>19</v>
          </cell>
          <cell r="J155" t="str">
            <v>Mười chín điểm</v>
          </cell>
        </row>
        <row r="156">
          <cell r="B156" t="str">
            <v>14CC060069</v>
          </cell>
          <cell r="C156" t="str">
            <v>Huỳnh Văn</v>
          </cell>
          <cell r="D156" t="str">
            <v>Minh</v>
          </cell>
          <cell r="E156">
            <v>34809</v>
          </cell>
          <cell r="F156" t="str">
            <v>Bình Định</v>
          </cell>
          <cell r="G156" t="str">
            <v>14C06.2</v>
          </cell>
          <cell r="H156" t="str">
            <v>N146</v>
          </cell>
          <cell r="I156">
            <v>15</v>
          </cell>
          <cell r="J156" t="str">
            <v>Mười lăm điểm</v>
          </cell>
        </row>
        <row r="157">
          <cell r="B157" t="str">
            <v>14CC010071</v>
          </cell>
          <cell r="C157" t="str">
            <v>Đoàn Bảo</v>
          </cell>
          <cell r="D157" t="str">
            <v>My</v>
          </cell>
          <cell r="E157">
            <v>35389</v>
          </cell>
          <cell r="F157" t="str">
            <v>Quảng Nam ĐN</v>
          </cell>
          <cell r="G157" t="str">
            <v>14C01.2</v>
          </cell>
          <cell r="H157" t="str">
            <v>N147</v>
          </cell>
          <cell r="I157">
            <v>18</v>
          </cell>
          <cell r="J157" t="str">
            <v>Mười tám điểm</v>
          </cell>
        </row>
        <row r="158">
          <cell r="B158" t="str">
            <v>14CC010072</v>
          </cell>
          <cell r="C158" t="str">
            <v>Nguyễn Thị</v>
          </cell>
          <cell r="D158" t="str">
            <v>My</v>
          </cell>
          <cell r="E158">
            <v>35101</v>
          </cell>
          <cell r="F158" t="str">
            <v>Quảng Ngãi</v>
          </cell>
          <cell r="G158" t="str">
            <v>14C01.2</v>
          </cell>
          <cell r="H158" t="str">
            <v>N148</v>
          </cell>
          <cell r="I158">
            <v>18</v>
          </cell>
          <cell r="J158" t="str">
            <v>Mười tám điểm</v>
          </cell>
        </row>
        <row r="159">
          <cell r="B159" t="str">
            <v>14CC060020</v>
          </cell>
          <cell r="C159" t="str">
            <v>Bùi Thị Ngọc</v>
          </cell>
          <cell r="D159" t="str">
            <v>Mỹ</v>
          </cell>
          <cell r="E159">
            <v>35071</v>
          </cell>
          <cell r="F159" t="str">
            <v>Đà Nẵng</v>
          </cell>
          <cell r="G159" t="str">
            <v>14C06.1</v>
          </cell>
          <cell r="H159" t="str">
            <v>N149</v>
          </cell>
          <cell r="I159">
            <v>19</v>
          </cell>
          <cell r="J159" t="str">
            <v>Mười chín điểm</v>
          </cell>
        </row>
        <row r="160">
          <cell r="B160" t="str">
            <v>14CC060071</v>
          </cell>
          <cell r="C160" t="str">
            <v>Hoàng Thị Kim</v>
          </cell>
          <cell r="D160" t="str">
            <v>Mỹ</v>
          </cell>
          <cell r="E160">
            <v>35354</v>
          </cell>
          <cell r="F160" t="str">
            <v>Quảng Trị</v>
          </cell>
          <cell r="G160" t="str">
            <v>14C06.2</v>
          </cell>
          <cell r="H160" t="str">
            <v>N150</v>
          </cell>
          <cell r="I160">
            <v>14</v>
          </cell>
          <cell r="J160" t="str">
            <v>Mười bốn điểm</v>
          </cell>
        </row>
        <row r="161">
          <cell r="B161" t="str">
            <v>14CC060070</v>
          </cell>
          <cell r="C161" t="str">
            <v>Huỳnh Văn</v>
          </cell>
          <cell r="D161" t="str">
            <v>Mỹ</v>
          </cell>
          <cell r="E161">
            <v>34876</v>
          </cell>
          <cell r="F161" t="str">
            <v>Bình Định</v>
          </cell>
          <cell r="G161" t="str">
            <v>14C06.2</v>
          </cell>
          <cell r="H161" t="str">
            <v>N151</v>
          </cell>
          <cell r="I161">
            <v>9</v>
          </cell>
          <cell r="J161" t="str">
            <v>Chín điểm</v>
          </cell>
        </row>
        <row r="162">
          <cell r="B162" t="str">
            <v>14CC010128</v>
          </cell>
          <cell r="C162" t="str">
            <v>Bùi Hữu</v>
          </cell>
          <cell r="D162" t="str">
            <v>Nam</v>
          </cell>
          <cell r="E162">
            <v>34919</v>
          </cell>
          <cell r="F162" t="str">
            <v>Bình Định</v>
          </cell>
          <cell r="G162" t="str">
            <v>14C01.3</v>
          </cell>
          <cell r="H162" t="str">
            <v>N152</v>
          </cell>
          <cell r="I162">
            <v>20</v>
          </cell>
          <cell r="J162" t="str">
            <v>Hai mươi điểm</v>
          </cell>
        </row>
        <row r="163">
          <cell r="B163" t="str">
            <v>14CC010129</v>
          </cell>
          <cell r="C163" t="str">
            <v>Mai Thị</v>
          </cell>
          <cell r="D163" t="str">
            <v>Nam</v>
          </cell>
          <cell r="E163">
            <v>34951</v>
          </cell>
          <cell r="F163" t="str">
            <v>Quảng Ngãi</v>
          </cell>
          <cell r="G163" t="str">
            <v>14C01.3</v>
          </cell>
          <cell r="H163" t="str">
            <v>N153</v>
          </cell>
          <cell r="I163">
            <v>15</v>
          </cell>
          <cell r="J163" t="str">
            <v>Mười lăm điểm</v>
          </cell>
        </row>
        <row r="164">
          <cell r="B164" t="str">
            <v>14CC010175</v>
          </cell>
          <cell r="C164" t="str">
            <v>Phạm Thị Phương</v>
          </cell>
          <cell r="D164" t="str">
            <v>Nam</v>
          </cell>
          <cell r="E164">
            <v>35112</v>
          </cell>
          <cell r="F164" t="str">
            <v>Quảng Ngãi</v>
          </cell>
          <cell r="G164" t="str">
            <v>14C01.4</v>
          </cell>
          <cell r="H164" t="str">
            <v>N154</v>
          </cell>
          <cell r="I164">
            <v>17</v>
          </cell>
          <cell r="J164" t="str">
            <v>Mười bảy điểm</v>
          </cell>
        </row>
        <row r="165">
          <cell r="B165" t="str">
            <v>14CC010026</v>
          </cell>
          <cell r="C165" t="str">
            <v>Huỳnh Thị Thùy</v>
          </cell>
          <cell r="D165" t="str">
            <v>Nga</v>
          </cell>
          <cell r="E165">
            <v>35294</v>
          </cell>
          <cell r="F165" t="str">
            <v>Quảng Ngãi</v>
          </cell>
          <cell r="G165" t="str">
            <v>14C01.1</v>
          </cell>
          <cell r="H165" t="str">
            <v>N155</v>
          </cell>
          <cell r="I165">
            <v>20</v>
          </cell>
          <cell r="J165" t="str">
            <v>Hai mươi điểm</v>
          </cell>
        </row>
        <row r="166">
          <cell r="B166" t="str">
            <v>14CC100023</v>
          </cell>
          <cell r="C166" t="str">
            <v>Nguyễn Thị Thúy</v>
          </cell>
          <cell r="D166" t="str">
            <v>Nga</v>
          </cell>
          <cell r="E166">
            <v>35218</v>
          </cell>
          <cell r="F166" t="str">
            <v>Gia Lai</v>
          </cell>
          <cell r="G166" t="str">
            <v>14C10</v>
          </cell>
          <cell r="H166" t="str">
            <v>N156</v>
          </cell>
          <cell r="I166">
            <v>20</v>
          </cell>
          <cell r="J166" t="str">
            <v>Hai mươi điểm</v>
          </cell>
        </row>
        <row r="167">
          <cell r="B167" t="str">
            <v>14CC010027</v>
          </cell>
          <cell r="C167" t="str">
            <v>Lê Thị</v>
          </cell>
          <cell r="D167" t="str">
            <v>Ngân</v>
          </cell>
          <cell r="E167">
            <v>35409</v>
          </cell>
          <cell r="F167" t="str">
            <v>Hà Tĩnh</v>
          </cell>
          <cell r="G167" t="str">
            <v>14C01.1</v>
          </cell>
          <cell r="H167" t="str">
            <v>N157</v>
          </cell>
          <cell r="I167">
            <v>19</v>
          </cell>
          <cell r="J167" t="str">
            <v>Mười chín điểm</v>
          </cell>
        </row>
        <row r="168">
          <cell r="B168" t="str">
            <v>14CC060021</v>
          </cell>
          <cell r="C168" t="str">
            <v>Lê Thị</v>
          </cell>
          <cell r="D168" t="str">
            <v>Ngân</v>
          </cell>
          <cell r="E168">
            <v>35348</v>
          </cell>
          <cell r="F168" t="str">
            <v>Bình Định</v>
          </cell>
          <cell r="G168" t="str">
            <v>14C06.1</v>
          </cell>
          <cell r="H168" t="str">
            <v>N158</v>
          </cell>
          <cell r="I168">
            <v>20</v>
          </cell>
          <cell r="J168" t="str">
            <v>Hai mươi điểm</v>
          </cell>
        </row>
        <row r="169">
          <cell r="B169" t="str">
            <v>14CC010177</v>
          </cell>
          <cell r="C169" t="str">
            <v>Nguyễn Thị Kim</v>
          </cell>
          <cell r="D169" t="str">
            <v>Ngân</v>
          </cell>
          <cell r="E169">
            <v>35299</v>
          </cell>
          <cell r="F169" t="str">
            <v>Quảng Trị</v>
          </cell>
          <cell r="G169" t="str">
            <v>14C01.4</v>
          </cell>
          <cell r="H169" t="str">
            <v>N159</v>
          </cell>
          <cell r="I169">
            <v>18</v>
          </cell>
          <cell r="J169" t="str">
            <v>Mười tám điểm</v>
          </cell>
        </row>
        <row r="170">
          <cell r="B170" t="str">
            <v>14CC010074</v>
          </cell>
          <cell r="C170" t="str">
            <v>Nguyễn Trần Thị</v>
          </cell>
          <cell r="D170" t="str">
            <v>Ngân</v>
          </cell>
          <cell r="E170">
            <v>35265</v>
          </cell>
          <cell r="F170" t="str">
            <v>Quảng Nam ĐN</v>
          </cell>
          <cell r="G170" t="str">
            <v>14C01.2</v>
          </cell>
          <cell r="H170" t="str">
            <v>N160</v>
          </cell>
          <cell r="I170">
            <v>20</v>
          </cell>
          <cell r="J170" t="str">
            <v>Hai mươi điểm</v>
          </cell>
        </row>
        <row r="171">
          <cell r="B171" t="str">
            <v>14CC010130</v>
          </cell>
          <cell r="C171" t="str">
            <v>Trần Thị Thu</v>
          </cell>
          <cell r="D171" t="str">
            <v>Ngọc</v>
          </cell>
          <cell r="E171">
            <v>34615</v>
          </cell>
          <cell r="F171" t="str">
            <v>Quảng Ngãi</v>
          </cell>
          <cell r="G171" t="str">
            <v>14C01.3</v>
          </cell>
          <cell r="H171" t="str">
            <v>N161</v>
          </cell>
          <cell r="I171">
            <v>19</v>
          </cell>
          <cell r="J171" t="str">
            <v>Mười chín điểm</v>
          </cell>
        </row>
        <row r="172">
          <cell r="B172" t="str">
            <v>12C2030030</v>
          </cell>
          <cell r="C172" t="str">
            <v>Huỳnh Thị Thảo</v>
          </cell>
          <cell r="D172" t="str">
            <v>Nguyên</v>
          </cell>
          <cell r="E172">
            <v>34507</v>
          </cell>
          <cell r="F172" t="str">
            <v>Quảng Nam ĐN</v>
          </cell>
          <cell r="G172" t="str">
            <v>12M1</v>
          </cell>
          <cell r="H172" t="str">
            <v>N162</v>
          </cell>
          <cell r="I172">
            <v>20</v>
          </cell>
          <cell r="J172" t="str">
            <v>Hai mươi điểm</v>
          </cell>
        </row>
        <row r="173">
          <cell r="B173" t="str">
            <v>14CC060022</v>
          </cell>
          <cell r="C173" t="str">
            <v>Nguyễn Thị Thu</v>
          </cell>
          <cell r="D173" t="str">
            <v>Nguyên</v>
          </cell>
          <cell r="E173">
            <v>35328</v>
          </cell>
          <cell r="F173" t="str">
            <v>Đồng Nai</v>
          </cell>
          <cell r="G173" t="str">
            <v>14C06.1</v>
          </cell>
          <cell r="H173" t="str">
            <v>N163</v>
          </cell>
          <cell r="I173">
            <v>20</v>
          </cell>
          <cell r="J173" t="str">
            <v>Hai mươi điểm</v>
          </cell>
        </row>
        <row r="174">
          <cell r="B174" t="str">
            <v>13CC040032</v>
          </cell>
          <cell r="C174" t="str">
            <v>Trần Công</v>
          </cell>
          <cell r="D174" t="str">
            <v>Nguyên</v>
          </cell>
          <cell r="E174">
            <v>34732</v>
          </cell>
          <cell r="F174" t="str">
            <v>Quảng Nam</v>
          </cell>
          <cell r="G174" t="str">
            <v>13C04</v>
          </cell>
          <cell r="H174" t="str">
            <v>N164</v>
          </cell>
          <cell r="I174">
            <v>20</v>
          </cell>
          <cell r="J174" t="str">
            <v>Hai mươi điểm</v>
          </cell>
        </row>
        <row r="175">
          <cell r="B175" t="str">
            <v>14CC010228</v>
          </cell>
          <cell r="C175" t="str">
            <v>Nguyễn Thị Hồng</v>
          </cell>
          <cell r="D175" t="str">
            <v>Nhạn</v>
          </cell>
          <cell r="E175">
            <v>35231</v>
          </cell>
          <cell r="F175" t="str">
            <v>Quảng Trị</v>
          </cell>
          <cell r="G175" t="str">
            <v>14C01.5</v>
          </cell>
          <cell r="H175" t="str">
            <v>N165</v>
          </cell>
          <cell r="I175">
            <v>20</v>
          </cell>
          <cell r="J175" t="str">
            <v>Hai mươi điểm</v>
          </cell>
        </row>
        <row r="176">
          <cell r="B176" t="str">
            <v>14CC040007</v>
          </cell>
          <cell r="C176" t="str">
            <v>Lê Đặng</v>
          </cell>
          <cell r="D176" t="str">
            <v>Nhật</v>
          </cell>
          <cell r="E176">
            <v>35247</v>
          </cell>
          <cell r="F176" t="str">
            <v>Bình Định</v>
          </cell>
          <cell r="G176" t="str">
            <v>14C04</v>
          </cell>
          <cell r="H176" t="str">
            <v>N166</v>
          </cell>
          <cell r="I176">
            <v>20</v>
          </cell>
          <cell r="J176" t="str">
            <v>Hai mươi điểm</v>
          </cell>
        </row>
        <row r="177">
          <cell r="B177" t="str">
            <v>14CC060023</v>
          </cell>
          <cell r="C177" t="str">
            <v>Nguyễn Duy</v>
          </cell>
          <cell r="D177" t="str">
            <v>Nhật</v>
          </cell>
          <cell r="E177">
            <v>35197</v>
          </cell>
          <cell r="F177" t="str">
            <v>Quảng Ngãi</v>
          </cell>
          <cell r="G177" t="str">
            <v>14C06.1</v>
          </cell>
          <cell r="H177" t="str">
            <v>N167</v>
          </cell>
          <cell r="I177">
            <v>20</v>
          </cell>
          <cell r="J177" t="str">
            <v>Hai mươi điểm</v>
          </cell>
        </row>
        <row r="178">
          <cell r="B178" t="str">
            <v>14CC060072</v>
          </cell>
          <cell r="C178" t="str">
            <v>Dương Hồng Hoa</v>
          </cell>
          <cell r="D178" t="str">
            <v>Nhi</v>
          </cell>
          <cell r="E178">
            <v>35170</v>
          </cell>
          <cell r="F178" t="str">
            <v>Ninh Thuận</v>
          </cell>
          <cell r="G178" t="str">
            <v>14C06.2</v>
          </cell>
          <cell r="H178" t="str">
            <v>N168</v>
          </cell>
          <cell r="I178">
            <v>9</v>
          </cell>
          <cell r="J178" t="str">
            <v>Chín điểm</v>
          </cell>
        </row>
        <row r="179">
          <cell r="B179" t="str">
            <v>14CC010028</v>
          </cell>
          <cell r="C179" t="str">
            <v>Nguyễn Thị Cẩm</v>
          </cell>
          <cell r="D179" t="str">
            <v>Nhi</v>
          </cell>
          <cell r="E179">
            <v>35346</v>
          </cell>
          <cell r="F179" t="str">
            <v>Bình Định</v>
          </cell>
          <cell r="G179" t="str">
            <v>14C01.1</v>
          </cell>
          <cell r="H179" t="str">
            <v>N169</v>
          </cell>
          <cell r="I179">
            <v>20</v>
          </cell>
          <cell r="J179" t="str">
            <v>Hai mươi điểm</v>
          </cell>
        </row>
        <row r="180">
          <cell r="B180" t="str">
            <v>14CC010075</v>
          </cell>
          <cell r="C180" t="str">
            <v>Nguyễn Thị Phúc</v>
          </cell>
          <cell r="D180" t="str">
            <v>Nhi</v>
          </cell>
          <cell r="E180">
            <v>35390</v>
          </cell>
          <cell r="F180" t="str">
            <v>Quảng Nam</v>
          </cell>
          <cell r="G180" t="str">
            <v>14C01.2</v>
          </cell>
          <cell r="H180" t="str">
            <v>N170</v>
          </cell>
          <cell r="I180">
            <v>18</v>
          </cell>
          <cell r="J180" t="str">
            <v>Mười tám điểm</v>
          </cell>
        </row>
        <row r="181">
          <cell r="B181" t="str">
            <v>14CC100025</v>
          </cell>
          <cell r="C181" t="str">
            <v>Phan Thị Ái</v>
          </cell>
          <cell r="D181" t="str">
            <v>Nhi</v>
          </cell>
          <cell r="E181">
            <v>35177</v>
          </cell>
          <cell r="F181" t="str">
            <v>Quảng Trị</v>
          </cell>
          <cell r="G181" t="str">
            <v>14C10</v>
          </cell>
          <cell r="H181" t="str">
            <v>N171</v>
          </cell>
          <cell r="I181">
            <v>19</v>
          </cell>
          <cell r="J181" t="str">
            <v>Mười chín điểm</v>
          </cell>
        </row>
        <row r="182">
          <cell r="B182" t="str">
            <v>14CC010134</v>
          </cell>
          <cell r="C182" t="str">
            <v>Phan Thị Yến</v>
          </cell>
          <cell r="D182" t="str">
            <v>Nhi</v>
          </cell>
          <cell r="E182">
            <v>35249</v>
          </cell>
          <cell r="F182" t="str">
            <v>Đà Nẵng</v>
          </cell>
          <cell r="G182" t="str">
            <v>14C01.3</v>
          </cell>
          <cell r="H182" t="str">
            <v>N172</v>
          </cell>
          <cell r="I182">
            <v>20</v>
          </cell>
          <cell r="J182" t="str">
            <v>Hai mươi điểm</v>
          </cell>
        </row>
        <row r="183">
          <cell r="B183" t="str">
            <v>14CC100026</v>
          </cell>
          <cell r="C183" t="str">
            <v>Trần Thị Yến</v>
          </cell>
          <cell r="D183" t="str">
            <v>Nhi</v>
          </cell>
          <cell r="E183">
            <v>35236</v>
          </cell>
          <cell r="F183" t="str">
            <v>Đà Nẵng</v>
          </cell>
          <cell r="G183" t="str">
            <v>14C10</v>
          </cell>
          <cell r="H183" t="str">
            <v>N173</v>
          </cell>
          <cell r="I183">
            <v>20</v>
          </cell>
          <cell r="J183" t="str">
            <v>Hai mươi điểm</v>
          </cell>
        </row>
        <row r="184">
          <cell r="B184" t="str">
            <v>14CC010135</v>
          </cell>
          <cell r="C184" t="str">
            <v>Huỳnh Thị Mỹ</v>
          </cell>
          <cell r="D184" t="str">
            <v>Nhiều</v>
          </cell>
          <cell r="E184">
            <v>35141</v>
          </cell>
          <cell r="F184" t="str">
            <v>Quảng Ngãi</v>
          </cell>
          <cell r="G184" t="str">
            <v>14C01.3</v>
          </cell>
          <cell r="H184" t="str">
            <v>N174</v>
          </cell>
          <cell r="I184">
            <v>20</v>
          </cell>
          <cell r="J184" t="str">
            <v>Hai mươi điểm</v>
          </cell>
        </row>
        <row r="185">
          <cell r="B185" t="str">
            <v>14CC010029</v>
          </cell>
          <cell r="C185" t="str">
            <v>Đỗ Thị Hồng</v>
          </cell>
          <cell r="D185" t="str">
            <v>Nhung</v>
          </cell>
          <cell r="E185">
            <v>35336</v>
          </cell>
          <cell r="F185" t="str">
            <v>Quảng Trị</v>
          </cell>
          <cell r="G185" t="str">
            <v>14C01.1</v>
          </cell>
          <cell r="H185" t="str">
            <v>N175</v>
          </cell>
          <cell r="I185">
            <v>20</v>
          </cell>
          <cell r="J185" t="str">
            <v>Hai mươi điểm</v>
          </cell>
        </row>
        <row r="186">
          <cell r="B186" t="str">
            <v>14CC090005</v>
          </cell>
          <cell r="C186" t="str">
            <v>Lê Thị</v>
          </cell>
          <cell r="D186" t="str">
            <v>Nhung</v>
          </cell>
          <cell r="E186">
            <v>35281</v>
          </cell>
          <cell r="F186" t="str">
            <v>Gia Lai</v>
          </cell>
          <cell r="G186" t="str">
            <v>14C09</v>
          </cell>
          <cell r="H186" t="str">
            <v>N176</v>
          </cell>
          <cell r="I186">
            <v>18</v>
          </cell>
          <cell r="J186" t="str">
            <v>Mười tám điểm</v>
          </cell>
        </row>
        <row r="187">
          <cell r="B187" t="str">
            <v>14CC010076</v>
          </cell>
          <cell r="C187" t="str">
            <v>Nguyễn Thị</v>
          </cell>
          <cell r="D187" t="str">
            <v>Nhung</v>
          </cell>
          <cell r="E187">
            <v>35329</v>
          </cell>
          <cell r="F187" t="str">
            <v>Kon Tum</v>
          </cell>
          <cell r="G187" t="str">
            <v>14C01.2</v>
          </cell>
          <cell r="H187" t="str">
            <v>N177</v>
          </cell>
          <cell r="I187">
            <v>18</v>
          </cell>
          <cell r="J187" t="str">
            <v>Mười tám điểm</v>
          </cell>
        </row>
        <row r="188">
          <cell r="B188" t="str">
            <v>14CC010229</v>
          </cell>
          <cell r="C188" t="str">
            <v>Nguyễn Thị</v>
          </cell>
          <cell r="D188" t="str">
            <v>Nhung</v>
          </cell>
          <cell r="E188">
            <v>35369</v>
          </cell>
          <cell r="F188" t="str">
            <v>Quảng Trị</v>
          </cell>
          <cell r="G188" t="str">
            <v>14C01.5</v>
          </cell>
          <cell r="H188" t="str">
            <v>N178</v>
          </cell>
          <cell r="I188">
            <v>19</v>
          </cell>
          <cell r="J188" t="str">
            <v>Mười chín điểm</v>
          </cell>
        </row>
        <row r="189">
          <cell r="B189" t="str">
            <v>14CC060025</v>
          </cell>
          <cell r="C189" t="str">
            <v>Nguyễn Thị</v>
          </cell>
          <cell r="D189" t="str">
            <v>Nhung</v>
          </cell>
          <cell r="E189">
            <v>35427</v>
          </cell>
          <cell r="F189" t="str">
            <v>Quảng Trị</v>
          </cell>
          <cell r="G189" t="str">
            <v>14C06.1</v>
          </cell>
          <cell r="H189" t="str">
            <v>N179</v>
          </cell>
          <cell r="I189">
            <v>18</v>
          </cell>
          <cell r="J189" t="str">
            <v>Mười tám điểm</v>
          </cell>
        </row>
        <row r="190">
          <cell r="B190" t="str">
            <v>14CC090006</v>
          </cell>
          <cell r="C190" t="str">
            <v>Nguyễn Thị Cẩm</v>
          </cell>
          <cell r="D190" t="str">
            <v>Nhung</v>
          </cell>
          <cell r="E190">
            <v>35368</v>
          </cell>
          <cell r="F190" t="str">
            <v>Quảng Trị</v>
          </cell>
          <cell r="G190" t="str">
            <v>14C09</v>
          </cell>
          <cell r="H190" t="str">
            <v>N180</v>
          </cell>
          <cell r="I190">
            <v>19</v>
          </cell>
          <cell r="J190" t="str">
            <v>Mười chín điểm</v>
          </cell>
        </row>
        <row r="191">
          <cell r="B191" t="str">
            <v>14CC060074</v>
          </cell>
          <cell r="C191" t="str">
            <v>Võ Thị Hồng</v>
          </cell>
          <cell r="D191" t="str">
            <v>Nhung</v>
          </cell>
          <cell r="E191">
            <v>35333</v>
          </cell>
          <cell r="F191" t="str">
            <v>Đà Nẵng</v>
          </cell>
          <cell r="G191" t="str">
            <v>14C06.2</v>
          </cell>
          <cell r="H191" t="str">
            <v>N181</v>
          </cell>
          <cell r="I191">
            <v>19</v>
          </cell>
          <cell r="J191" t="str">
            <v>Mười chín điểm</v>
          </cell>
        </row>
        <row r="192">
          <cell r="B192" t="str">
            <v>14CC020013</v>
          </cell>
          <cell r="C192" t="str">
            <v>Võ Thị Quỳnh</v>
          </cell>
          <cell r="D192" t="str">
            <v>Nhung</v>
          </cell>
          <cell r="E192">
            <v>35287</v>
          </cell>
          <cell r="F192" t="str">
            <v>Gia Lai</v>
          </cell>
          <cell r="G192" t="str">
            <v>14C02</v>
          </cell>
          <cell r="H192" t="str">
            <v>N182</v>
          </cell>
          <cell r="I192">
            <v>20</v>
          </cell>
          <cell r="J192" t="str">
            <v>Hai mươi điểm</v>
          </cell>
        </row>
        <row r="193">
          <cell r="B193" t="str">
            <v>14CC060075</v>
          </cell>
          <cell r="C193" t="str">
            <v>Nguyễn Thị</v>
          </cell>
          <cell r="D193" t="str">
            <v>Nhứt</v>
          </cell>
          <cell r="E193">
            <v>35204</v>
          </cell>
          <cell r="F193" t="str">
            <v>Quảng Nam ĐN</v>
          </cell>
          <cell r="G193" t="str">
            <v>14C06.2</v>
          </cell>
          <cell r="H193" t="str">
            <v>N183</v>
          </cell>
          <cell r="I193">
            <v>20</v>
          </cell>
          <cell r="J193" t="str">
            <v>Hai mươi điểm</v>
          </cell>
        </row>
        <row r="194">
          <cell r="B194" t="str">
            <v>14CC090007</v>
          </cell>
          <cell r="C194" t="str">
            <v>Đặng Thị</v>
          </cell>
          <cell r="D194" t="str">
            <v>Nữ</v>
          </cell>
          <cell r="E194">
            <v>35404</v>
          </cell>
          <cell r="F194" t="str">
            <v>Quảng Ngãi</v>
          </cell>
          <cell r="G194" t="str">
            <v>14C09</v>
          </cell>
          <cell r="H194" t="str">
            <v>N184</v>
          </cell>
          <cell r="I194">
            <v>19</v>
          </cell>
          <cell r="J194" t="str">
            <v>Mười chín điểm</v>
          </cell>
        </row>
        <row r="195">
          <cell r="B195" t="str">
            <v>14CC010077</v>
          </cell>
          <cell r="C195" t="str">
            <v>Huỳnh Thị</v>
          </cell>
          <cell r="D195" t="str">
            <v>Nữ</v>
          </cell>
          <cell r="E195">
            <v>35272</v>
          </cell>
          <cell r="F195" t="str">
            <v>Đà Nẵng</v>
          </cell>
          <cell r="G195" t="str">
            <v>14C01.2</v>
          </cell>
          <cell r="H195" t="str">
            <v>N185</v>
          </cell>
          <cell r="I195">
            <v>19</v>
          </cell>
          <cell r="J195" t="str">
            <v>Mười chín điểm</v>
          </cell>
        </row>
        <row r="196">
          <cell r="B196" t="str">
            <v>14CC010136</v>
          </cell>
          <cell r="C196" t="str">
            <v>Nguyễn Thị</v>
          </cell>
          <cell r="D196" t="str">
            <v>Oanh</v>
          </cell>
          <cell r="E196">
            <v>35242</v>
          </cell>
          <cell r="F196" t="str">
            <v>Quảng Ngãi</v>
          </cell>
          <cell r="G196" t="str">
            <v>14C01.3</v>
          </cell>
          <cell r="H196" t="str">
            <v>N186</v>
          </cell>
          <cell r="I196">
            <v>20</v>
          </cell>
          <cell r="J196" t="str">
            <v>Hai mươi điểm</v>
          </cell>
        </row>
        <row r="197">
          <cell r="B197" t="str">
            <v>14CC060076</v>
          </cell>
          <cell r="C197" t="str">
            <v>Nguyễn Thị Kiêm</v>
          </cell>
          <cell r="D197" t="str">
            <v>Oanh</v>
          </cell>
          <cell r="E197">
            <v>35339</v>
          </cell>
          <cell r="F197" t="str">
            <v>Quảng Nam</v>
          </cell>
          <cell r="G197" t="str">
            <v>14C06.2</v>
          </cell>
          <cell r="H197" t="str">
            <v>N187</v>
          </cell>
          <cell r="I197">
            <v>20</v>
          </cell>
          <cell r="J197" t="str">
            <v>Hai mươi điểm</v>
          </cell>
        </row>
        <row r="198">
          <cell r="B198" t="str">
            <v>14CC010230</v>
          </cell>
          <cell r="C198" t="str">
            <v>Nguyễn Thị Kiều</v>
          </cell>
          <cell r="D198" t="str">
            <v>Oanh</v>
          </cell>
          <cell r="E198">
            <v>34770</v>
          </cell>
          <cell r="F198" t="str">
            <v>Bình Định</v>
          </cell>
          <cell r="G198" t="str">
            <v>14C01.5</v>
          </cell>
          <cell r="H198" t="str">
            <v>N188</v>
          </cell>
          <cell r="I198">
            <v>20</v>
          </cell>
          <cell r="J198" t="str">
            <v>Hai mươi điểm</v>
          </cell>
        </row>
        <row r="199">
          <cell r="B199" t="str">
            <v>14CC060026</v>
          </cell>
          <cell r="C199" t="str">
            <v>Nguyễn Thị Tú</v>
          </cell>
          <cell r="D199" t="str">
            <v>Oanh</v>
          </cell>
          <cell r="E199">
            <v>35067</v>
          </cell>
          <cell r="F199" t="str">
            <v>Kon Tum</v>
          </cell>
          <cell r="G199" t="str">
            <v>14C06.1</v>
          </cell>
          <cell r="H199" t="str">
            <v>N189</v>
          </cell>
          <cell r="I199">
            <v>16</v>
          </cell>
          <cell r="J199" t="str">
            <v>Mười sáu điểm</v>
          </cell>
        </row>
        <row r="200">
          <cell r="B200" t="str">
            <v>14CC010031</v>
          </cell>
          <cell r="C200" t="str">
            <v>Lê Thị Thanh</v>
          </cell>
          <cell r="D200" t="str">
            <v>Phiên</v>
          </cell>
          <cell r="E200">
            <v>35197</v>
          </cell>
          <cell r="F200" t="str">
            <v>Gia Lai</v>
          </cell>
          <cell r="G200" t="str">
            <v>14C01.1</v>
          </cell>
          <cell r="H200" t="str">
            <v>N190</v>
          </cell>
          <cell r="I200">
            <v>20</v>
          </cell>
          <cell r="J200" t="str">
            <v>Hai mươi điểm</v>
          </cell>
        </row>
        <row r="201">
          <cell r="B201" t="str">
            <v>14CC060027</v>
          </cell>
          <cell r="C201" t="str">
            <v>Nguyễn Thị Kiều</v>
          </cell>
          <cell r="D201" t="str">
            <v>Phố</v>
          </cell>
          <cell r="E201">
            <v>35120</v>
          </cell>
          <cell r="F201" t="str">
            <v>Bình Định</v>
          </cell>
          <cell r="G201" t="str">
            <v>14C06.1</v>
          </cell>
          <cell r="H201" t="str">
            <v>N191</v>
          </cell>
          <cell r="I201">
            <v>20</v>
          </cell>
          <cell r="J201" t="str">
            <v>Hai mươi điểm</v>
          </cell>
        </row>
        <row r="202">
          <cell r="B202" t="str">
            <v>14CC100027</v>
          </cell>
          <cell r="C202" t="str">
            <v>Nguyễn Đức</v>
          </cell>
          <cell r="D202" t="str">
            <v>Phong</v>
          </cell>
          <cell r="E202">
            <v>35183</v>
          </cell>
          <cell r="F202" t="str">
            <v>Bình Định</v>
          </cell>
          <cell r="G202" t="str">
            <v>14C10</v>
          </cell>
          <cell r="H202" t="str">
            <v>N192</v>
          </cell>
          <cell r="I202">
            <v>20</v>
          </cell>
          <cell r="J202" t="str">
            <v>Hai mươi điểm</v>
          </cell>
        </row>
        <row r="203">
          <cell r="B203" t="str">
            <v>14CC010078</v>
          </cell>
          <cell r="C203" t="str">
            <v>Lê Duy</v>
          </cell>
          <cell r="D203" t="str">
            <v>Phú</v>
          </cell>
          <cell r="E203">
            <v>35164</v>
          </cell>
          <cell r="F203" t="str">
            <v>Quảng Nam ĐN</v>
          </cell>
          <cell r="G203" t="str">
            <v>14C01.2</v>
          </cell>
          <cell r="H203" t="str">
            <v>N193</v>
          </cell>
          <cell r="I203">
            <v>20</v>
          </cell>
          <cell r="J203" t="str">
            <v>Hai mươi điểm</v>
          </cell>
        </row>
        <row r="204">
          <cell r="B204" t="str">
            <v>14CC060028</v>
          </cell>
          <cell r="C204" t="str">
            <v>Bùi Phụ</v>
          </cell>
          <cell r="D204" t="str">
            <v>Phúc</v>
          </cell>
          <cell r="E204">
            <v>34990</v>
          </cell>
          <cell r="F204" t="str">
            <v>Quảng Ngãi</v>
          </cell>
          <cell r="G204" t="str">
            <v>14C06.1</v>
          </cell>
          <cell r="H204" t="str">
            <v>N194</v>
          </cell>
          <cell r="I204">
            <v>20</v>
          </cell>
          <cell r="J204" t="str">
            <v>Hai mươi điểm</v>
          </cell>
        </row>
        <row r="205">
          <cell r="B205" t="str">
            <v>14CC010079</v>
          </cell>
          <cell r="C205" t="str">
            <v>Nguyễn Thị Hồng</v>
          </cell>
          <cell r="D205" t="str">
            <v>Phúc</v>
          </cell>
          <cell r="E205">
            <v>35165</v>
          </cell>
          <cell r="F205" t="str">
            <v>Quảng Ngãi</v>
          </cell>
          <cell r="G205" t="str">
            <v>14C01.2</v>
          </cell>
          <cell r="H205" t="str">
            <v>N195</v>
          </cell>
          <cell r="I205">
            <v>20</v>
          </cell>
          <cell r="J205" t="str">
            <v>Hai mươi điểm</v>
          </cell>
        </row>
        <row r="206">
          <cell r="B206" t="str">
            <v>14CC100028</v>
          </cell>
          <cell r="C206" t="str">
            <v>Nguyễn Trường</v>
          </cell>
          <cell r="D206" t="str">
            <v>Phúc</v>
          </cell>
          <cell r="E206">
            <v>35247</v>
          </cell>
          <cell r="F206" t="str">
            <v>Quảng Nam</v>
          </cell>
          <cell r="G206" t="str">
            <v>14C10</v>
          </cell>
          <cell r="H206" t="str">
            <v>N196</v>
          </cell>
          <cell r="I206">
            <v>20</v>
          </cell>
          <cell r="J206" t="str">
            <v>Hai mươi điểm</v>
          </cell>
        </row>
        <row r="207">
          <cell r="B207" t="str">
            <v>14CC100029</v>
          </cell>
          <cell r="C207" t="str">
            <v>Võ Trường</v>
          </cell>
          <cell r="D207" t="str">
            <v>Phúc</v>
          </cell>
          <cell r="E207">
            <v>35353</v>
          </cell>
          <cell r="F207" t="str">
            <v>Quảng Nam</v>
          </cell>
          <cell r="G207" t="str">
            <v>14C10</v>
          </cell>
          <cell r="H207" t="str">
            <v>N197</v>
          </cell>
          <cell r="I207">
            <v>0</v>
          </cell>
          <cell r="J207" t="str">
            <v>Không điểm</v>
          </cell>
        </row>
        <row r="208">
          <cell r="B208" t="str">
            <v>14CC010183</v>
          </cell>
          <cell r="C208" t="str">
            <v>Nguyễn Thị Bích</v>
          </cell>
          <cell r="D208" t="str">
            <v>Phụng</v>
          </cell>
          <cell r="E208">
            <v>35184</v>
          </cell>
          <cell r="F208" t="str">
            <v>Quảng Ngãi</v>
          </cell>
          <cell r="G208" t="str">
            <v>14C01.4</v>
          </cell>
          <cell r="H208" t="str">
            <v>N198</v>
          </cell>
          <cell r="I208">
            <v>20</v>
          </cell>
          <cell r="J208" t="str">
            <v>Hai mươi điểm</v>
          </cell>
        </row>
        <row r="209">
          <cell r="B209" t="str">
            <v>14CC010231</v>
          </cell>
          <cell r="C209" t="str">
            <v>La Thị Thanh</v>
          </cell>
          <cell r="D209" t="str">
            <v>Phương</v>
          </cell>
          <cell r="E209">
            <v>34754</v>
          </cell>
          <cell r="F209" t="str">
            <v>ĐăkLăk</v>
          </cell>
          <cell r="G209" t="str">
            <v>14C01.5</v>
          </cell>
          <cell r="H209" t="str">
            <v>N199</v>
          </cell>
          <cell r="I209">
            <v>19</v>
          </cell>
          <cell r="J209" t="str">
            <v>Mười chín điểm</v>
          </cell>
        </row>
        <row r="210">
          <cell r="B210" t="str">
            <v>14CC020014</v>
          </cell>
          <cell r="C210" t="str">
            <v>Ngô Minh</v>
          </cell>
          <cell r="D210" t="str">
            <v>Phương</v>
          </cell>
          <cell r="E210">
            <v>35223</v>
          </cell>
          <cell r="F210" t="str">
            <v>Đà Nẵng</v>
          </cell>
          <cell r="G210" t="str">
            <v>14C02</v>
          </cell>
          <cell r="H210" t="str">
            <v>N200</v>
          </cell>
          <cell r="I210">
            <v>0</v>
          </cell>
          <cell r="J210" t="str">
            <v>Không điểm</v>
          </cell>
        </row>
        <row r="211">
          <cell r="B211" t="str">
            <v>14CC060078</v>
          </cell>
          <cell r="C211" t="str">
            <v>Trần Thị Thảo</v>
          </cell>
          <cell r="D211" t="str">
            <v>Phương</v>
          </cell>
          <cell r="E211">
            <v>35323</v>
          </cell>
          <cell r="F211" t="str">
            <v>Bình Định</v>
          </cell>
          <cell r="G211" t="str">
            <v>14C06.2</v>
          </cell>
          <cell r="H211" t="str">
            <v>N201</v>
          </cell>
          <cell r="I211">
            <v>19</v>
          </cell>
          <cell r="J211" t="str">
            <v>Mười chín điểm</v>
          </cell>
        </row>
        <row r="212">
          <cell r="B212" t="str">
            <v>14CC060079</v>
          </cell>
          <cell r="C212" t="str">
            <v>Đặng Thị Hồng</v>
          </cell>
          <cell r="D212" t="str">
            <v>Phượng</v>
          </cell>
          <cell r="E212">
            <v>35236</v>
          </cell>
          <cell r="F212" t="str">
            <v>Đà Nẵng</v>
          </cell>
          <cell r="G212" t="str">
            <v>14C06.2</v>
          </cell>
          <cell r="H212" t="str">
            <v>N202</v>
          </cell>
          <cell r="I212">
            <v>18</v>
          </cell>
          <cell r="J212" t="str">
            <v>Mười tám điểm</v>
          </cell>
        </row>
        <row r="213">
          <cell r="B213" t="str">
            <v>14CC010080</v>
          </cell>
          <cell r="C213" t="str">
            <v>Huỳnh Thị Bích</v>
          </cell>
          <cell r="D213" t="str">
            <v>Phượng</v>
          </cell>
          <cell r="E213">
            <v>35427</v>
          </cell>
          <cell r="F213" t="str">
            <v>Phú Yên</v>
          </cell>
          <cell r="G213" t="str">
            <v>14C01.2</v>
          </cell>
          <cell r="H213" t="str">
            <v>N203</v>
          </cell>
          <cell r="I213">
            <v>19</v>
          </cell>
          <cell r="J213" t="str">
            <v>Mười chín điểm</v>
          </cell>
        </row>
        <row r="214">
          <cell r="B214" t="str">
            <v>14CC090008</v>
          </cell>
          <cell r="C214" t="str">
            <v>Nguyễn Thị</v>
          </cell>
          <cell r="D214" t="str">
            <v>Phượng</v>
          </cell>
          <cell r="E214">
            <v>35107</v>
          </cell>
          <cell r="F214" t="str">
            <v>Quảng Ngãi</v>
          </cell>
          <cell r="G214" t="str">
            <v>14C09</v>
          </cell>
          <cell r="H214" t="str">
            <v>N204</v>
          </cell>
          <cell r="I214">
            <v>20</v>
          </cell>
          <cell r="J214" t="str">
            <v>Hai mươi điểm</v>
          </cell>
        </row>
        <row r="215">
          <cell r="B215" t="str">
            <v>14CC010233</v>
          </cell>
          <cell r="C215" t="str">
            <v>Đặng Mậu</v>
          </cell>
          <cell r="D215" t="str">
            <v>Quang</v>
          </cell>
          <cell r="E215">
            <v>34870</v>
          </cell>
          <cell r="F215" t="str">
            <v>Bình Định</v>
          </cell>
          <cell r="G215" t="str">
            <v>14C01.5</v>
          </cell>
          <cell r="H215" t="str">
            <v>N205</v>
          </cell>
          <cell r="I215">
            <v>19</v>
          </cell>
          <cell r="J215" t="str">
            <v>Mười chín điểm</v>
          </cell>
        </row>
        <row r="216">
          <cell r="B216" t="str">
            <v>14CC010184</v>
          </cell>
          <cell r="C216" t="str">
            <v>Huỳnh Thị Kiều</v>
          </cell>
          <cell r="D216" t="str">
            <v>Quang</v>
          </cell>
          <cell r="E216">
            <v>35275</v>
          </cell>
          <cell r="F216" t="str">
            <v>Bình Định</v>
          </cell>
          <cell r="G216" t="str">
            <v>14C01.4</v>
          </cell>
          <cell r="H216" t="str">
            <v>N206</v>
          </cell>
          <cell r="I216">
            <v>20</v>
          </cell>
          <cell r="J216" t="str">
            <v>Hai mươi điểm</v>
          </cell>
        </row>
        <row r="217">
          <cell r="B217" t="str">
            <v>14CC060080</v>
          </cell>
          <cell r="C217" t="str">
            <v>Nguyễn Văn</v>
          </cell>
          <cell r="D217" t="str">
            <v>Quí</v>
          </cell>
          <cell r="E217">
            <v>35248</v>
          </cell>
          <cell r="F217" t="str">
            <v>Quảng Nam ĐN</v>
          </cell>
          <cell r="G217" t="str">
            <v>14C06.2</v>
          </cell>
          <cell r="H217" t="str">
            <v>N207</v>
          </cell>
          <cell r="I217">
            <v>20</v>
          </cell>
          <cell r="J217" t="str">
            <v>Hai mươi điểm</v>
          </cell>
        </row>
        <row r="218">
          <cell r="B218" t="str">
            <v>14CC010138</v>
          </cell>
          <cell r="C218" t="str">
            <v>Tần Xuân</v>
          </cell>
          <cell r="D218" t="str">
            <v>Quốc</v>
          </cell>
          <cell r="E218">
            <v>35398</v>
          </cell>
          <cell r="F218" t="str">
            <v>Bình Định</v>
          </cell>
          <cell r="G218" t="str">
            <v>14C01.3</v>
          </cell>
          <cell r="H218" t="str">
            <v>N208</v>
          </cell>
          <cell r="I218">
            <v>20</v>
          </cell>
          <cell r="J218" t="str">
            <v>Hai mươi điểm</v>
          </cell>
        </row>
        <row r="219">
          <cell r="B219" t="str">
            <v>14CC060081</v>
          </cell>
          <cell r="C219" t="str">
            <v>Trịnh Thị Bích</v>
          </cell>
          <cell r="D219" t="str">
            <v>Quy</v>
          </cell>
          <cell r="E219">
            <v>35175</v>
          </cell>
          <cell r="F219" t="str">
            <v>Bình Định</v>
          </cell>
          <cell r="G219" t="str">
            <v>14C06.2</v>
          </cell>
          <cell r="H219" t="str">
            <v>N209</v>
          </cell>
          <cell r="I219">
            <v>20</v>
          </cell>
          <cell r="J219" t="str">
            <v>Hai mươi điểm</v>
          </cell>
        </row>
        <row r="220">
          <cell r="B220" t="str">
            <v>14CC060082</v>
          </cell>
          <cell r="C220" t="str">
            <v>Lê Thị Nhật</v>
          </cell>
          <cell r="D220" t="str">
            <v>Quyên</v>
          </cell>
          <cell r="E220">
            <v>34816</v>
          </cell>
          <cell r="F220" t="str">
            <v>Quảng Trị</v>
          </cell>
          <cell r="G220" t="str">
            <v>14C06.2</v>
          </cell>
          <cell r="H220" t="str">
            <v>N210</v>
          </cell>
          <cell r="I220">
            <v>20</v>
          </cell>
          <cell r="J220" t="str">
            <v>Hai mươi điểm</v>
          </cell>
        </row>
        <row r="221">
          <cell r="B221" t="str">
            <v>14CC060032</v>
          </cell>
          <cell r="C221" t="str">
            <v>Ngô Thị Như</v>
          </cell>
          <cell r="D221" t="str">
            <v>Quỳnh</v>
          </cell>
          <cell r="E221">
            <v>35329</v>
          </cell>
          <cell r="F221" t="str">
            <v>Đà Nẵng</v>
          </cell>
          <cell r="G221" t="str">
            <v>14C06.1</v>
          </cell>
          <cell r="H221" t="str">
            <v>N211</v>
          </cell>
          <cell r="I221">
            <v>20</v>
          </cell>
          <cell r="J221" t="str">
            <v>Hai mươi điểm</v>
          </cell>
        </row>
        <row r="222">
          <cell r="B222" t="str">
            <v>14CC060083</v>
          </cell>
          <cell r="C222" t="str">
            <v>Nguyễn Thúy</v>
          </cell>
          <cell r="D222" t="str">
            <v>Quỳnh</v>
          </cell>
          <cell r="E222">
            <v>35383</v>
          </cell>
          <cell r="F222" t="str">
            <v>Quảng Bình</v>
          </cell>
          <cell r="G222" t="str">
            <v>14C06.2</v>
          </cell>
          <cell r="H222" t="str">
            <v>N212</v>
          </cell>
          <cell r="I222">
            <v>20</v>
          </cell>
          <cell r="J222" t="str">
            <v>Hai mươi điểm</v>
          </cell>
        </row>
        <row r="223">
          <cell r="B223" t="str">
            <v>14CC060033</v>
          </cell>
          <cell r="C223" t="str">
            <v>Nguyễn Xuân</v>
          </cell>
          <cell r="D223" t="str">
            <v>Sanh</v>
          </cell>
          <cell r="E223">
            <v>35370</v>
          </cell>
          <cell r="F223" t="str">
            <v>Quảng Nam ĐN</v>
          </cell>
          <cell r="G223" t="str">
            <v>14C06.1</v>
          </cell>
          <cell r="H223" t="str">
            <v>N213</v>
          </cell>
          <cell r="I223">
            <v>20</v>
          </cell>
          <cell r="J223" t="str">
            <v>Hai mươi điểm</v>
          </cell>
        </row>
        <row r="224">
          <cell r="B224" t="str">
            <v>14CC010081</v>
          </cell>
          <cell r="C224" t="str">
            <v>Trương Thị</v>
          </cell>
          <cell r="D224" t="str">
            <v>Sáu</v>
          </cell>
          <cell r="E224">
            <v>34992</v>
          </cell>
          <cell r="F224" t="str">
            <v>Quảng Trị</v>
          </cell>
          <cell r="G224" t="str">
            <v>14C01.2</v>
          </cell>
          <cell r="H224" t="str">
            <v>N214</v>
          </cell>
          <cell r="I224">
            <v>20</v>
          </cell>
          <cell r="J224" t="str">
            <v>Hai mươi điểm</v>
          </cell>
        </row>
        <row r="225">
          <cell r="B225" t="str">
            <v>14CC060034</v>
          </cell>
          <cell r="C225" t="str">
            <v>Đặng Thị Hương</v>
          </cell>
          <cell r="D225" t="str">
            <v>Sen</v>
          </cell>
          <cell r="E225">
            <v>35318</v>
          </cell>
          <cell r="F225" t="str">
            <v>Đak Lăk</v>
          </cell>
          <cell r="G225" t="str">
            <v>14C06.1</v>
          </cell>
          <cell r="H225" t="str">
            <v>N215</v>
          </cell>
          <cell r="I225">
            <v>20</v>
          </cell>
          <cell r="J225" t="str">
            <v>Hai mươi điểm</v>
          </cell>
        </row>
        <row r="226">
          <cell r="B226" t="str">
            <v>14CC010234</v>
          </cell>
          <cell r="C226" t="str">
            <v>Võ Đăng</v>
          </cell>
          <cell r="D226" t="str">
            <v>Sơn</v>
          </cell>
          <cell r="E226">
            <v>33892</v>
          </cell>
          <cell r="F226" t="str">
            <v>Đà Nẵng</v>
          </cell>
          <cell r="G226" t="str">
            <v>14C01.5</v>
          </cell>
          <cell r="H226" t="str">
            <v>N216</v>
          </cell>
          <cell r="I226">
            <v>20</v>
          </cell>
          <cell r="J226" t="str">
            <v>Hai mươi điểm</v>
          </cell>
        </row>
        <row r="227">
          <cell r="B227" t="str">
            <v>14CC090009</v>
          </cell>
          <cell r="C227" t="str">
            <v>Hồ Thị Kim</v>
          </cell>
          <cell r="D227" t="str">
            <v>Sương</v>
          </cell>
          <cell r="E227">
            <v>35400</v>
          </cell>
          <cell r="F227" t="str">
            <v>Bình Định</v>
          </cell>
          <cell r="G227" t="str">
            <v>14C09</v>
          </cell>
          <cell r="H227" t="str">
            <v>N217</v>
          </cell>
          <cell r="I227">
            <v>20</v>
          </cell>
          <cell r="J227" t="str">
            <v>Hai mươi điểm</v>
          </cell>
        </row>
        <row r="228">
          <cell r="B228" t="str">
            <v>14CC010235</v>
          </cell>
          <cell r="C228" t="str">
            <v>Đỗ Hồng</v>
          </cell>
          <cell r="D228" t="str">
            <v>Tâm</v>
          </cell>
          <cell r="E228">
            <v>35129</v>
          </cell>
          <cell r="F228" t="str">
            <v>Quảng Nam</v>
          </cell>
          <cell r="G228" t="str">
            <v>14C01.5</v>
          </cell>
          <cell r="H228" t="str">
            <v>N218</v>
          </cell>
          <cell r="I228">
            <v>20</v>
          </cell>
          <cell r="J228" t="str">
            <v>Hai mươi điểm</v>
          </cell>
        </row>
        <row r="229">
          <cell r="B229" t="str">
            <v>14CC100030</v>
          </cell>
          <cell r="C229" t="str">
            <v>Khổng Minh</v>
          </cell>
          <cell r="D229" t="str">
            <v>Tâm</v>
          </cell>
          <cell r="E229">
            <v>35344</v>
          </cell>
          <cell r="F229" t="str">
            <v>Bình Định</v>
          </cell>
          <cell r="G229" t="str">
            <v>14C10</v>
          </cell>
          <cell r="H229" t="str">
            <v>N219</v>
          </cell>
          <cell r="I229">
            <v>20</v>
          </cell>
          <cell r="J229" t="str">
            <v>Hai mươi điểm</v>
          </cell>
        </row>
        <row r="230">
          <cell r="B230" t="str">
            <v>14CC020015</v>
          </cell>
          <cell r="C230" t="str">
            <v>Lê Thị Minh</v>
          </cell>
          <cell r="D230" t="str">
            <v>Tâm</v>
          </cell>
          <cell r="E230">
            <v>34721</v>
          </cell>
          <cell r="F230" t="str">
            <v>Đà Nẵng</v>
          </cell>
          <cell r="G230" t="str">
            <v>14C02</v>
          </cell>
          <cell r="H230" t="str">
            <v>N220</v>
          </cell>
          <cell r="I230">
            <v>20</v>
          </cell>
          <cell r="J230" t="str">
            <v>Hai mươi điểm</v>
          </cell>
        </row>
        <row r="231">
          <cell r="B231" t="str">
            <v>14CC010237</v>
          </cell>
          <cell r="C231" t="str">
            <v>Nguyễn Thị</v>
          </cell>
          <cell r="D231" t="str">
            <v>Tâm</v>
          </cell>
          <cell r="E231">
            <v>35158</v>
          </cell>
          <cell r="F231" t="str">
            <v>Quảng Bình</v>
          </cell>
          <cell r="G231" t="str">
            <v>14C01.5</v>
          </cell>
          <cell r="H231" t="str">
            <v>N221</v>
          </cell>
          <cell r="I231">
            <v>20</v>
          </cell>
          <cell r="J231" t="str">
            <v>Hai mươi điểm</v>
          </cell>
        </row>
        <row r="232">
          <cell r="B232" t="str">
            <v>14CC010186</v>
          </cell>
          <cell r="C232" t="str">
            <v>Phan Thị</v>
          </cell>
          <cell r="D232" t="str">
            <v>Tâm</v>
          </cell>
          <cell r="E232">
            <v>35348</v>
          </cell>
          <cell r="F232" t="str">
            <v>Nghệ An</v>
          </cell>
          <cell r="G232" t="str">
            <v>14C01.4</v>
          </cell>
          <cell r="H232" t="str">
            <v>N222</v>
          </cell>
          <cell r="I232">
            <v>20</v>
          </cell>
          <cell r="J232" t="str">
            <v>Hai mươi điểm</v>
          </cell>
        </row>
        <row r="233">
          <cell r="B233" t="str">
            <v>14CC010238</v>
          </cell>
          <cell r="C233" t="str">
            <v>Trần Thị Thanh</v>
          </cell>
          <cell r="D233" t="str">
            <v>Tâm</v>
          </cell>
          <cell r="E233">
            <v>35326</v>
          </cell>
          <cell r="F233" t="str">
            <v>Bình Định</v>
          </cell>
          <cell r="G233" t="str">
            <v>14C01.5</v>
          </cell>
          <cell r="H233" t="str">
            <v>N223</v>
          </cell>
          <cell r="I233">
            <v>20</v>
          </cell>
          <cell r="J233" t="str">
            <v>Hai mươi điểm</v>
          </cell>
        </row>
        <row r="234">
          <cell r="B234" t="str">
            <v>14CC010236</v>
          </cell>
          <cell r="C234" t="str">
            <v>Võ Thị Minh</v>
          </cell>
          <cell r="D234" t="str">
            <v>Tâm</v>
          </cell>
          <cell r="E234">
            <v>35429</v>
          </cell>
          <cell r="F234" t="str">
            <v>Quảng Ngãi</v>
          </cell>
          <cell r="G234" t="str">
            <v>14C01.5</v>
          </cell>
          <cell r="H234" t="str">
            <v>N224</v>
          </cell>
          <cell r="I234">
            <v>20</v>
          </cell>
          <cell r="J234" t="str">
            <v>Hai mươi điểm</v>
          </cell>
        </row>
        <row r="235">
          <cell r="B235" t="str">
            <v>14CC010140</v>
          </cell>
          <cell r="C235" t="str">
            <v>Nguyễn Đinh</v>
          </cell>
          <cell r="D235" t="str">
            <v>Tần</v>
          </cell>
          <cell r="E235">
            <v>34592</v>
          </cell>
          <cell r="F235" t="str">
            <v>Bình Định</v>
          </cell>
          <cell r="G235" t="str">
            <v>14C01.3</v>
          </cell>
          <cell r="H235" t="str">
            <v>N225</v>
          </cell>
          <cell r="I235">
            <v>20</v>
          </cell>
          <cell r="J235" t="str">
            <v>Hai mươi điểm</v>
          </cell>
        </row>
        <row r="236">
          <cell r="B236" t="str">
            <v>14CC100031</v>
          </cell>
          <cell r="C236" t="str">
            <v>Nguyễn Vương</v>
          </cell>
          <cell r="D236" t="str">
            <v>Thạch</v>
          </cell>
          <cell r="E236">
            <v>35294</v>
          </cell>
          <cell r="F236" t="str">
            <v>Kon Tum</v>
          </cell>
          <cell r="G236" t="str">
            <v>14C10</v>
          </cell>
          <cell r="H236" t="str">
            <v>N226</v>
          </cell>
          <cell r="I236">
            <v>20</v>
          </cell>
          <cell r="J236" t="str">
            <v>Hai mươi điểm</v>
          </cell>
        </row>
        <row r="237">
          <cell r="B237" t="str">
            <v>14CC010033</v>
          </cell>
          <cell r="C237" t="str">
            <v>Trần Quang</v>
          </cell>
          <cell r="D237" t="str">
            <v>Thắng</v>
          </cell>
          <cell r="E237">
            <v>35223</v>
          </cell>
          <cell r="F237" t="str">
            <v>Bình Định</v>
          </cell>
          <cell r="G237" t="str">
            <v>14C01.1</v>
          </cell>
          <cell r="H237" t="str">
            <v>N227</v>
          </cell>
          <cell r="I237">
            <v>0</v>
          </cell>
          <cell r="J237" t="str">
            <v>Không điểm</v>
          </cell>
        </row>
        <row r="238">
          <cell r="B238" t="str">
            <v>14CC060036</v>
          </cell>
          <cell r="C238" t="str">
            <v>Trần Thị Thủy</v>
          </cell>
          <cell r="D238" t="str">
            <v>Thanh</v>
          </cell>
          <cell r="E238">
            <v>35142</v>
          </cell>
          <cell r="F238" t="str">
            <v>Quảng Nam ĐN</v>
          </cell>
          <cell r="G238" t="str">
            <v>14C06.1</v>
          </cell>
          <cell r="H238" t="str">
            <v>N228</v>
          </cell>
          <cell r="I238">
            <v>19</v>
          </cell>
          <cell r="J238" t="str">
            <v>Mười chín điểm</v>
          </cell>
        </row>
        <row r="239">
          <cell r="B239" t="str">
            <v>15CC030074</v>
          </cell>
          <cell r="C239" t="str">
            <v xml:space="preserve">Đỗ Như </v>
          </cell>
          <cell r="D239" t="str">
            <v>Thành</v>
          </cell>
          <cell r="E239" t="str">
            <v>27/01/92</v>
          </cell>
          <cell r="F239" t="str">
            <v>Đà Nẵng</v>
          </cell>
          <cell r="G239" t="str">
            <v>15C03</v>
          </cell>
          <cell r="H239" t="str">
            <v>N229</v>
          </cell>
          <cell r="I239">
            <v>19</v>
          </cell>
          <cell r="J239" t="str">
            <v>Mười chín điểm</v>
          </cell>
        </row>
        <row r="240">
          <cell r="B240" t="str">
            <v>14CC100032</v>
          </cell>
          <cell r="C240" t="str">
            <v>Nguyễn Lê Trung</v>
          </cell>
          <cell r="D240" t="str">
            <v>Thành</v>
          </cell>
          <cell r="E240">
            <v>35230</v>
          </cell>
          <cell r="F240" t="str">
            <v>Đăk Nông</v>
          </cell>
          <cell r="G240" t="str">
            <v>14C10</v>
          </cell>
          <cell r="H240" t="str">
            <v>N230</v>
          </cell>
          <cell r="I240">
            <v>19</v>
          </cell>
          <cell r="J240" t="str">
            <v>Mười chín điểm</v>
          </cell>
        </row>
        <row r="241">
          <cell r="B241" t="str">
            <v>14CC060084</v>
          </cell>
          <cell r="C241" t="str">
            <v>Trương Văn</v>
          </cell>
          <cell r="D241" t="str">
            <v>Thành</v>
          </cell>
          <cell r="E241">
            <v>34952</v>
          </cell>
          <cell r="F241" t="str">
            <v>Bình Định</v>
          </cell>
          <cell r="G241" t="str">
            <v>14C06.2</v>
          </cell>
          <cell r="H241" t="str">
            <v>N231</v>
          </cell>
          <cell r="I241">
            <v>19</v>
          </cell>
          <cell r="J241" t="str">
            <v>Mười chín điểm</v>
          </cell>
        </row>
        <row r="242">
          <cell r="B242" t="str">
            <v>14CC010239</v>
          </cell>
          <cell r="C242" t="str">
            <v>Mai Văn</v>
          </cell>
          <cell r="D242" t="str">
            <v>Thao</v>
          </cell>
          <cell r="E242">
            <v>35409</v>
          </cell>
          <cell r="F242" t="str">
            <v>Quảng Trị</v>
          </cell>
          <cell r="G242" t="str">
            <v>14C01.5</v>
          </cell>
          <cell r="H242" t="str">
            <v>N232</v>
          </cell>
          <cell r="I242">
            <v>19</v>
          </cell>
          <cell r="J242" t="str">
            <v>Mười chín điểm</v>
          </cell>
        </row>
        <row r="243">
          <cell r="B243" t="str">
            <v>14CC060037</v>
          </cell>
          <cell r="C243" t="str">
            <v>Bùi Thị Thu</v>
          </cell>
          <cell r="D243" t="str">
            <v>Thảo</v>
          </cell>
          <cell r="E243">
            <v>35197</v>
          </cell>
          <cell r="F243" t="str">
            <v>Kon Tum</v>
          </cell>
          <cell r="G243" t="str">
            <v>14C06.1</v>
          </cell>
          <cell r="H243" t="str">
            <v>N233</v>
          </cell>
          <cell r="I243">
            <v>19</v>
          </cell>
          <cell r="J243" t="str">
            <v>Mười chín điểm</v>
          </cell>
        </row>
        <row r="244">
          <cell r="B244" t="str">
            <v>14CC100034</v>
          </cell>
          <cell r="C244" t="str">
            <v>Đỗ Thị Kim</v>
          </cell>
          <cell r="D244" t="str">
            <v>Thảo</v>
          </cell>
          <cell r="E244">
            <v>35280</v>
          </cell>
          <cell r="F244" t="str">
            <v>Kon Tum</v>
          </cell>
          <cell r="G244" t="str">
            <v>14C10</v>
          </cell>
          <cell r="H244" t="str">
            <v>N234</v>
          </cell>
          <cell r="I244">
            <v>19</v>
          </cell>
          <cell r="J244" t="str">
            <v>Mười chín điểm</v>
          </cell>
        </row>
        <row r="245">
          <cell r="B245" t="str">
            <v>14CC100033</v>
          </cell>
          <cell r="C245" t="str">
            <v>Đoàn Văn</v>
          </cell>
          <cell r="D245" t="str">
            <v>Thảo</v>
          </cell>
          <cell r="E245">
            <v>35099</v>
          </cell>
          <cell r="F245" t="str">
            <v>Quảng Nam ĐN</v>
          </cell>
          <cell r="G245" t="str">
            <v>14C10</v>
          </cell>
          <cell r="H245" t="str">
            <v>N235</v>
          </cell>
          <cell r="I245">
            <v>19</v>
          </cell>
          <cell r="J245" t="str">
            <v>Mười chín điểm</v>
          </cell>
        </row>
        <row r="246">
          <cell r="B246" t="str">
            <v>13CC010045</v>
          </cell>
          <cell r="C246" t="str">
            <v>Lê Quốc</v>
          </cell>
          <cell r="D246" t="str">
            <v>Thảo</v>
          </cell>
          <cell r="E246">
            <v>34648</v>
          </cell>
          <cell r="F246" t="str">
            <v>Đà Nẵng</v>
          </cell>
          <cell r="G246" t="str">
            <v>13C01.1</v>
          </cell>
          <cell r="H246" t="str">
            <v>N236</v>
          </cell>
          <cell r="I246">
            <v>0</v>
          </cell>
          <cell r="J246" t="str">
            <v>Không điểm</v>
          </cell>
        </row>
        <row r="247">
          <cell r="B247" t="str">
            <v>14CC060085</v>
          </cell>
          <cell r="C247" t="str">
            <v>Lê Thị Phương</v>
          </cell>
          <cell r="D247" t="str">
            <v>Thảo</v>
          </cell>
          <cell r="E247">
            <v>34736</v>
          </cell>
          <cell r="F247" t="str">
            <v>Hà Tĩnh</v>
          </cell>
          <cell r="G247" t="str">
            <v>14C06.2</v>
          </cell>
          <cell r="H247" t="str">
            <v>N237</v>
          </cell>
          <cell r="I247">
            <v>19</v>
          </cell>
          <cell r="J247" t="str">
            <v>Mười chín điểm</v>
          </cell>
        </row>
        <row r="248">
          <cell r="B248" t="str">
            <v>14CC010034</v>
          </cell>
          <cell r="C248" t="str">
            <v>Lê Thị Thu</v>
          </cell>
          <cell r="D248" t="str">
            <v>Thảo</v>
          </cell>
          <cell r="E248">
            <v>35120</v>
          </cell>
          <cell r="F248" t="str">
            <v>Quảng Trị</v>
          </cell>
          <cell r="G248" t="str">
            <v>14C01.1</v>
          </cell>
          <cell r="H248" t="str">
            <v>N238</v>
          </cell>
          <cell r="I248">
            <v>19</v>
          </cell>
          <cell r="J248" t="str">
            <v>Mười chín điểm</v>
          </cell>
        </row>
        <row r="249">
          <cell r="B249" t="str">
            <v>14CC010240</v>
          </cell>
          <cell r="C249" t="str">
            <v>Phan Thị</v>
          </cell>
          <cell r="D249" t="str">
            <v>Thảo</v>
          </cell>
          <cell r="E249">
            <v>35187</v>
          </cell>
          <cell r="F249" t="str">
            <v>Bình Định</v>
          </cell>
          <cell r="G249" t="str">
            <v>14C01.5</v>
          </cell>
          <cell r="H249" t="str">
            <v>N239</v>
          </cell>
          <cell r="I249">
            <v>19</v>
          </cell>
          <cell r="J249" t="str">
            <v>Mười chín điểm</v>
          </cell>
        </row>
        <row r="250">
          <cell r="B250" t="str">
            <v>14CC010188</v>
          </cell>
          <cell r="C250" t="str">
            <v>Trần Thị Thu</v>
          </cell>
          <cell r="D250" t="str">
            <v>Thảo</v>
          </cell>
          <cell r="E250">
            <v>35043</v>
          </cell>
          <cell r="F250" t="str">
            <v>Quảng Trị</v>
          </cell>
          <cell r="G250" t="str">
            <v>14C01.4</v>
          </cell>
          <cell r="H250" t="str">
            <v>N240</v>
          </cell>
          <cell r="I250">
            <v>20</v>
          </cell>
          <cell r="J250" t="str">
            <v>Hai mươi điểm</v>
          </cell>
        </row>
        <row r="251">
          <cell r="B251" t="str">
            <v>14CC010035</v>
          </cell>
          <cell r="C251" t="str">
            <v>Trương Thị Phương</v>
          </cell>
          <cell r="D251" t="str">
            <v>Thảo</v>
          </cell>
          <cell r="E251">
            <v>35169</v>
          </cell>
          <cell r="F251" t="str">
            <v>ĐăkLăk</v>
          </cell>
          <cell r="G251" t="str">
            <v>14C01.1</v>
          </cell>
          <cell r="H251" t="str">
            <v>N241</v>
          </cell>
          <cell r="I251">
            <v>19</v>
          </cell>
          <cell r="J251" t="str">
            <v>Mười chín điểm</v>
          </cell>
        </row>
        <row r="252">
          <cell r="B252" t="str">
            <v>14CC060038</v>
          </cell>
          <cell r="C252" t="str">
            <v>Đào Thị Ngọc</v>
          </cell>
          <cell r="D252" t="str">
            <v>Thi</v>
          </cell>
          <cell r="E252">
            <v>35226</v>
          </cell>
          <cell r="F252" t="str">
            <v>Quảng Ngãi</v>
          </cell>
          <cell r="G252" t="str">
            <v>14C06.1</v>
          </cell>
          <cell r="H252" t="str">
            <v>N242</v>
          </cell>
          <cell r="I252">
            <v>20</v>
          </cell>
          <cell r="J252" t="str">
            <v>Hai mươi điểm</v>
          </cell>
        </row>
        <row r="253">
          <cell r="B253" t="str">
            <v>14CC060086</v>
          </cell>
          <cell r="C253" t="str">
            <v>Nguyễn Thị</v>
          </cell>
          <cell r="D253" t="str">
            <v>Thi</v>
          </cell>
          <cell r="E253">
            <v>35174</v>
          </cell>
          <cell r="F253" t="str">
            <v>Đà Nẵng</v>
          </cell>
          <cell r="G253" t="str">
            <v>14C06.2</v>
          </cell>
          <cell r="H253" t="str">
            <v>N243</v>
          </cell>
          <cell r="I253">
            <v>20</v>
          </cell>
          <cell r="J253" t="str">
            <v>Hai mươi điểm</v>
          </cell>
        </row>
        <row r="254">
          <cell r="B254" t="str">
            <v>14CC010036</v>
          </cell>
          <cell r="C254" t="str">
            <v>Nguyễn Thị Ngọc</v>
          </cell>
          <cell r="D254" t="str">
            <v>Thiện</v>
          </cell>
          <cell r="E254">
            <v>35205</v>
          </cell>
          <cell r="F254" t="str">
            <v>Quảng Nam</v>
          </cell>
          <cell r="G254" t="str">
            <v>14C01.1</v>
          </cell>
          <cell r="H254" t="str">
            <v>N244</v>
          </cell>
          <cell r="I254">
            <v>20</v>
          </cell>
          <cell r="J254" t="str">
            <v>Hai mươi điểm</v>
          </cell>
        </row>
        <row r="255">
          <cell r="B255" t="str">
            <v>14CC010242</v>
          </cell>
          <cell r="C255" t="str">
            <v>Thi Hoàng</v>
          </cell>
          <cell r="D255" t="str">
            <v>Thịnh</v>
          </cell>
          <cell r="E255">
            <v>35415</v>
          </cell>
          <cell r="F255" t="str">
            <v>Quảng Nam</v>
          </cell>
          <cell r="G255" t="str">
            <v>14C01.5</v>
          </cell>
          <cell r="H255" t="str">
            <v>N245</v>
          </cell>
          <cell r="I255">
            <v>19</v>
          </cell>
          <cell r="J255" t="str">
            <v>Mười chín điểm</v>
          </cell>
        </row>
        <row r="256">
          <cell r="B256" t="str">
            <v>14CC100035</v>
          </cell>
          <cell r="C256" t="str">
            <v>Cao Thị</v>
          </cell>
          <cell r="D256" t="str">
            <v>Thoa</v>
          </cell>
          <cell r="E256">
            <v>35358</v>
          </cell>
          <cell r="F256" t="str">
            <v>Quảng Ngãi</v>
          </cell>
          <cell r="G256" t="str">
            <v>14C10</v>
          </cell>
          <cell r="H256" t="str">
            <v>N246</v>
          </cell>
          <cell r="I256">
            <v>20</v>
          </cell>
          <cell r="J256" t="str">
            <v>Hai mươi điểm</v>
          </cell>
        </row>
        <row r="257">
          <cell r="B257" t="str">
            <v>14CC010037</v>
          </cell>
          <cell r="C257" t="str">
            <v>Nguyễn Thị Kim</v>
          </cell>
          <cell r="D257" t="str">
            <v>Thoa</v>
          </cell>
          <cell r="E257">
            <v>35203</v>
          </cell>
          <cell r="F257" t="str">
            <v>Bình Định</v>
          </cell>
          <cell r="G257" t="str">
            <v>14C01.1</v>
          </cell>
          <cell r="H257" t="str">
            <v>N247</v>
          </cell>
          <cell r="I257">
            <v>20</v>
          </cell>
          <cell r="J257" t="str">
            <v>Hai mươi điểm</v>
          </cell>
        </row>
        <row r="258">
          <cell r="B258" t="str">
            <v>14CC010083</v>
          </cell>
          <cell r="C258" t="str">
            <v>Phạm Thị</v>
          </cell>
          <cell r="D258" t="str">
            <v>Thoa</v>
          </cell>
          <cell r="E258">
            <v>34976</v>
          </cell>
          <cell r="F258" t="str">
            <v>Bình Định</v>
          </cell>
          <cell r="G258" t="str">
            <v>14C01.2</v>
          </cell>
          <cell r="H258" t="str">
            <v>N248</v>
          </cell>
          <cell r="I258">
            <v>20</v>
          </cell>
          <cell r="J258" t="str">
            <v>Hai mươi điểm</v>
          </cell>
        </row>
        <row r="259">
          <cell r="B259" t="str">
            <v>14CC010084</v>
          </cell>
          <cell r="C259" t="str">
            <v>Phan</v>
          </cell>
          <cell r="D259" t="str">
            <v>Thống</v>
          </cell>
          <cell r="E259">
            <v>35242</v>
          </cell>
          <cell r="F259" t="str">
            <v>Thừa Thiên Huế</v>
          </cell>
          <cell r="G259" t="str">
            <v>14C01.2</v>
          </cell>
          <cell r="H259" t="str">
            <v>N249</v>
          </cell>
          <cell r="I259">
            <v>19</v>
          </cell>
          <cell r="J259" t="str">
            <v>Mười chín điểm</v>
          </cell>
        </row>
        <row r="260">
          <cell r="B260" t="str">
            <v>14CC010038</v>
          </cell>
          <cell r="C260" t="str">
            <v>Lê Thị Bích</v>
          </cell>
          <cell r="D260" t="str">
            <v>Thu</v>
          </cell>
          <cell r="E260">
            <v>35186</v>
          </cell>
          <cell r="F260" t="str">
            <v>Quảng Ngãi</v>
          </cell>
          <cell r="G260" t="str">
            <v>14C01.1</v>
          </cell>
          <cell r="H260" t="str">
            <v>N250</v>
          </cell>
          <cell r="I260">
            <v>20</v>
          </cell>
          <cell r="J260" t="str">
            <v>Hai mươi điểm</v>
          </cell>
        </row>
        <row r="261">
          <cell r="B261" t="str">
            <v>14CC060039</v>
          </cell>
          <cell r="C261" t="str">
            <v>Lê Thị Ngọc</v>
          </cell>
          <cell r="D261" t="str">
            <v>Thu</v>
          </cell>
          <cell r="E261">
            <v>34748</v>
          </cell>
          <cell r="F261" t="str">
            <v>Bình Định</v>
          </cell>
          <cell r="G261" t="str">
            <v>14C06.1</v>
          </cell>
          <cell r="H261" t="str">
            <v>N251</v>
          </cell>
          <cell r="I261">
            <v>20</v>
          </cell>
          <cell r="J261" t="str">
            <v>Hai mươi điểm</v>
          </cell>
        </row>
        <row r="262">
          <cell r="B262" t="str">
            <v>14CC090010</v>
          </cell>
          <cell r="C262" t="str">
            <v>Võ Thị</v>
          </cell>
          <cell r="D262" t="str">
            <v>Thu</v>
          </cell>
          <cell r="E262">
            <v>34970</v>
          </cell>
          <cell r="F262" t="str">
            <v>Quảng Nam</v>
          </cell>
          <cell r="G262" t="str">
            <v>14C09</v>
          </cell>
          <cell r="H262" t="str">
            <v>N252</v>
          </cell>
          <cell r="I262">
            <v>17</v>
          </cell>
          <cell r="J262" t="str">
            <v>Mười bảy điểm</v>
          </cell>
        </row>
        <row r="263">
          <cell r="B263" t="str">
            <v>14CC010039</v>
          </cell>
          <cell r="C263" t="str">
            <v>Nguyễn Thị Lạc</v>
          </cell>
          <cell r="D263" t="str">
            <v>Thư</v>
          </cell>
          <cell r="E263">
            <v>34842</v>
          </cell>
          <cell r="F263" t="str">
            <v>Quảng Ngãi</v>
          </cell>
          <cell r="G263" t="str">
            <v>14C01.1</v>
          </cell>
          <cell r="H263" t="str">
            <v>N253</v>
          </cell>
          <cell r="I263">
            <v>19</v>
          </cell>
          <cell r="J263" t="str">
            <v>Mười chín điểm</v>
          </cell>
        </row>
        <row r="264">
          <cell r="B264" t="str">
            <v>14CC060040</v>
          </cell>
          <cell r="C264" t="str">
            <v>Nguyễn Thị Minh</v>
          </cell>
          <cell r="D264" t="str">
            <v>Thư</v>
          </cell>
          <cell r="E264">
            <v>35317</v>
          </cell>
          <cell r="F264" t="str">
            <v>An Giang</v>
          </cell>
          <cell r="G264" t="str">
            <v>14C06.1</v>
          </cell>
          <cell r="H264" t="str">
            <v>N254</v>
          </cell>
          <cell r="I264">
            <v>19</v>
          </cell>
          <cell r="J264" t="str">
            <v>Mười chín điểm</v>
          </cell>
        </row>
        <row r="265">
          <cell r="B265" t="str">
            <v>14CC010085</v>
          </cell>
          <cell r="C265" t="str">
            <v>Phan Thị Minh</v>
          </cell>
          <cell r="D265" t="str">
            <v>Thư</v>
          </cell>
          <cell r="E265">
            <v>34972</v>
          </cell>
          <cell r="F265" t="str">
            <v>Quảng Ngãi</v>
          </cell>
          <cell r="G265" t="str">
            <v>14C01.2</v>
          </cell>
          <cell r="H265" t="str">
            <v>N255</v>
          </cell>
          <cell r="I265">
            <v>19</v>
          </cell>
          <cell r="J265" t="str">
            <v>Mười chín điểm</v>
          </cell>
        </row>
        <row r="266">
          <cell r="B266" t="str">
            <v>14CC010143</v>
          </cell>
          <cell r="C266" t="str">
            <v>Trần Thị Minh</v>
          </cell>
          <cell r="D266" t="str">
            <v>Thư</v>
          </cell>
          <cell r="E266">
            <v>35091</v>
          </cell>
          <cell r="F266" t="str">
            <v>ĐăkLăk</v>
          </cell>
          <cell r="G266" t="str">
            <v>14C01.3</v>
          </cell>
          <cell r="H266" t="str">
            <v>N256</v>
          </cell>
          <cell r="I266">
            <v>20</v>
          </cell>
          <cell r="J266" t="str">
            <v>Hai mươi điểm</v>
          </cell>
        </row>
        <row r="267">
          <cell r="B267" t="str">
            <v>14CC010040</v>
          </cell>
          <cell r="C267" t="str">
            <v>Vũ Thị Xuân</v>
          </cell>
          <cell r="D267" t="str">
            <v>Thư</v>
          </cell>
          <cell r="E267">
            <v>35038</v>
          </cell>
          <cell r="F267" t="str">
            <v>Thái Bình</v>
          </cell>
          <cell r="G267" t="str">
            <v>14C01.1</v>
          </cell>
          <cell r="H267" t="str">
            <v>N257</v>
          </cell>
          <cell r="I267">
            <v>19</v>
          </cell>
          <cell r="J267" t="str">
            <v>Mười chín điểm</v>
          </cell>
        </row>
        <row r="268">
          <cell r="B268" t="str">
            <v>14CC010086</v>
          </cell>
          <cell r="C268" t="str">
            <v>Nguyễn Thị Sơn</v>
          </cell>
          <cell r="D268" t="str">
            <v>Thử</v>
          </cell>
          <cell r="E268">
            <v>35120</v>
          </cell>
          <cell r="F268" t="str">
            <v>Quảng Nam ĐN</v>
          </cell>
          <cell r="G268" t="str">
            <v>14C01.2</v>
          </cell>
          <cell r="H268" t="str">
            <v>N258</v>
          </cell>
          <cell r="I268">
            <v>18</v>
          </cell>
          <cell r="J268" t="str">
            <v>Mười tám điểm</v>
          </cell>
        </row>
        <row r="269">
          <cell r="B269" t="str">
            <v>14CC010190</v>
          </cell>
          <cell r="C269" t="str">
            <v>Huỳnh Thị</v>
          </cell>
          <cell r="D269" t="str">
            <v>Thuận</v>
          </cell>
          <cell r="E269">
            <v>35419</v>
          </cell>
          <cell r="F269" t="str">
            <v>Bình Định</v>
          </cell>
          <cell r="G269" t="str">
            <v>14C01.4</v>
          </cell>
          <cell r="H269" t="str">
            <v>N259</v>
          </cell>
          <cell r="I269">
            <v>18</v>
          </cell>
          <cell r="J269" t="str">
            <v>Mười tám điểm</v>
          </cell>
        </row>
        <row r="270">
          <cell r="B270" t="str">
            <v>14CC010144</v>
          </cell>
          <cell r="C270" t="str">
            <v>Phạm Văn</v>
          </cell>
          <cell r="D270" t="str">
            <v>Thức</v>
          </cell>
          <cell r="E270">
            <v>35297</v>
          </cell>
          <cell r="F270" t="str">
            <v>Bình Định</v>
          </cell>
          <cell r="G270" t="str">
            <v>14C01.3</v>
          </cell>
          <cell r="H270" t="str">
            <v>N260</v>
          </cell>
          <cell r="I270">
            <v>19</v>
          </cell>
          <cell r="J270" t="str">
            <v>Mười chín điểm</v>
          </cell>
        </row>
        <row r="271">
          <cell r="B271" t="str">
            <v>14CC010041</v>
          </cell>
          <cell r="C271" t="str">
            <v>Đinh Thị Hoài</v>
          </cell>
          <cell r="D271" t="str">
            <v>Thương</v>
          </cell>
          <cell r="E271">
            <v>34837</v>
          </cell>
          <cell r="F271" t="str">
            <v>Đà Nẵng</v>
          </cell>
          <cell r="G271" t="str">
            <v>14C01.1</v>
          </cell>
          <cell r="H271" t="str">
            <v>N261</v>
          </cell>
          <cell r="I271">
            <v>20</v>
          </cell>
          <cell r="J271" t="str">
            <v>Hai mươi điểm</v>
          </cell>
        </row>
        <row r="272">
          <cell r="B272" t="str">
            <v>14CC010191</v>
          </cell>
          <cell r="C272" t="str">
            <v>Nguyễn Thị</v>
          </cell>
          <cell r="D272" t="str">
            <v>Thương</v>
          </cell>
          <cell r="E272">
            <v>34703</v>
          </cell>
          <cell r="F272" t="str">
            <v>Quảng Trị</v>
          </cell>
          <cell r="G272" t="str">
            <v>14C01.4</v>
          </cell>
          <cell r="H272" t="str">
            <v>N262</v>
          </cell>
          <cell r="I272">
            <v>20</v>
          </cell>
          <cell r="J272" t="str">
            <v>Hai mươi điểm</v>
          </cell>
        </row>
        <row r="273">
          <cell r="B273" t="str">
            <v>14CC010087</v>
          </cell>
          <cell r="C273" t="str">
            <v>Nguyễn Thị Hoài</v>
          </cell>
          <cell r="D273" t="str">
            <v>Thương</v>
          </cell>
          <cell r="E273">
            <v>35073</v>
          </cell>
          <cell r="F273" t="str">
            <v>Quảng Nam ĐN</v>
          </cell>
          <cell r="G273" t="str">
            <v>14C01.2</v>
          </cell>
          <cell r="H273" t="str">
            <v>N263</v>
          </cell>
          <cell r="I273">
            <v>20</v>
          </cell>
          <cell r="J273" t="str">
            <v>Hai mươi điểm</v>
          </cell>
        </row>
        <row r="274">
          <cell r="B274" t="str">
            <v>14CC020016</v>
          </cell>
          <cell r="C274" t="str">
            <v>Nguyễn Thị Hoài</v>
          </cell>
          <cell r="D274" t="str">
            <v>Thương</v>
          </cell>
          <cell r="E274">
            <v>35295</v>
          </cell>
          <cell r="F274" t="str">
            <v>Quảng Nam ĐN</v>
          </cell>
          <cell r="G274" t="str">
            <v>14C02</v>
          </cell>
          <cell r="H274" t="str">
            <v>N264</v>
          </cell>
          <cell r="I274">
            <v>20</v>
          </cell>
          <cell r="J274" t="str">
            <v>Hai mươi điểm</v>
          </cell>
        </row>
        <row r="275">
          <cell r="B275" t="str">
            <v>14CC060088</v>
          </cell>
          <cell r="C275" t="str">
            <v>Phạm Thị</v>
          </cell>
          <cell r="D275" t="str">
            <v>Thương</v>
          </cell>
          <cell r="E275">
            <v>35292</v>
          </cell>
          <cell r="F275" t="str">
            <v>Quảng Nam</v>
          </cell>
          <cell r="G275" t="str">
            <v>14C06.2</v>
          </cell>
          <cell r="H275" t="str">
            <v>N265</v>
          </cell>
          <cell r="I275">
            <v>20</v>
          </cell>
          <cell r="J275" t="str">
            <v>Hai mươi điểm</v>
          </cell>
        </row>
        <row r="276">
          <cell r="B276" t="str">
            <v>14CC060041</v>
          </cell>
          <cell r="C276" t="str">
            <v>Cao Thị Thu</v>
          </cell>
          <cell r="D276" t="str">
            <v>Thúy</v>
          </cell>
          <cell r="E276">
            <v>35289</v>
          </cell>
          <cell r="F276" t="str">
            <v>Quảng Ngãi</v>
          </cell>
          <cell r="G276" t="str">
            <v>14C06.1</v>
          </cell>
          <cell r="H276" t="str">
            <v>N266</v>
          </cell>
          <cell r="I276">
            <v>19</v>
          </cell>
          <cell r="J276" t="str">
            <v>Mười chín điểm</v>
          </cell>
        </row>
        <row r="277">
          <cell r="B277" t="str">
            <v>14CC100036</v>
          </cell>
          <cell r="C277" t="str">
            <v>Lê Thị Diễm</v>
          </cell>
          <cell r="D277" t="str">
            <v>Thúy</v>
          </cell>
          <cell r="E277">
            <v>35232</v>
          </cell>
          <cell r="F277" t="str">
            <v>Quảng Ngãi</v>
          </cell>
          <cell r="G277" t="str">
            <v>14C10</v>
          </cell>
          <cell r="H277" t="str">
            <v>N267</v>
          </cell>
          <cell r="I277">
            <v>17</v>
          </cell>
          <cell r="J277" t="str">
            <v>Mười bảy điểm</v>
          </cell>
        </row>
        <row r="278">
          <cell r="B278" t="str">
            <v>14CC060090</v>
          </cell>
          <cell r="C278" t="str">
            <v>Ngô Thị</v>
          </cell>
          <cell r="D278" t="str">
            <v>Thúy</v>
          </cell>
          <cell r="E278">
            <v>35383</v>
          </cell>
          <cell r="F278" t="str">
            <v>Quảng Nam</v>
          </cell>
          <cell r="G278" t="str">
            <v>14C06.2</v>
          </cell>
          <cell r="H278" t="str">
            <v>N268</v>
          </cell>
          <cell r="I278">
            <v>20</v>
          </cell>
          <cell r="J278" t="str">
            <v>Hai mươi điểm</v>
          </cell>
        </row>
        <row r="279">
          <cell r="B279" t="str">
            <v>14CC010088</v>
          </cell>
          <cell r="C279" t="str">
            <v>Nguyễn Thị Thu</v>
          </cell>
          <cell r="D279" t="str">
            <v>Thúy</v>
          </cell>
          <cell r="E279">
            <v>35150</v>
          </cell>
          <cell r="F279" t="str">
            <v>Bình Định</v>
          </cell>
          <cell r="G279" t="str">
            <v>14C01.2</v>
          </cell>
          <cell r="H279" t="str">
            <v>N269</v>
          </cell>
          <cell r="I279">
            <v>20</v>
          </cell>
          <cell r="J279" t="str">
            <v>Hai mươi điểm</v>
          </cell>
        </row>
        <row r="280">
          <cell r="B280" t="str">
            <v>14CC060089</v>
          </cell>
          <cell r="C280" t="str">
            <v>Võ Thị Kim</v>
          </cell>
          <cell r="D280" t="str">
            <v>Thúy</v>
          </cell>
          <cell r="E280">
            <v>35326</v>
          </cell>
          <cell r="F280" t="str">
            <v>Phú Yên</v>
          </cell>
          <cell r="G280" t="str">
            <v>14C06.2</v>
          </cell>
          <cell r="H280" t="str">
            <v>N270</v>
          </cell>
          <cell r="I280">
            <v>20</v>
          </cell>
          <cell r="J280" t="str">
            <v>Hai mươi điểm</v>
          </cell>
        </row>
        <row r="281">
          <cell r="B281" t="str">
            <v>14CC010192</v>
          </cell>
          <cell r="C281" t="str">
            <v>Võ Thị Thanh</v>
          </cell>
          <cell r="D281" t="str">
            <v>Thúy</v>
          </cell>
          <cell r="E281">
            <v>34944</v>
          </cell>
          <cell r="F281" t="str">
            <v>Bình Định</v>
          </cell>
          <cell r="G281" t="str">
            <v>14C01.4</v>
          </cell>
          <cell r="H281" t="str">
            <v>N271</v>
          </cell>
          <cell r="I281">
            <v>20</v>
          </cell>
          <cell r="J281" t="str">
            <v>Hai mươi điểm</v>
          </cell>
        </row>
        <row r="282">
          <cell r="B282" t="str">
            <v>14CC010193</v>
          </cell>
          <cell r="C282" t="str">
            <v>Đặng ái</v>
          </cell>
          <cell r="D282" t="str">
            <v>Thùy</v>
          </cell>
          <cell r="E282">
            <v>35303</v>
          </cell>
          <cell r="F282" t="str">
            <v>ĐăkLăk</v>
          </cell>
          <cell r="G282" t="str">
            <v>14C01.4</v>
          </cell>
          <cell r="H282" t="str">
            <v>N272</v>
          </cell>
          <cell r="I282">
            <v>20</v>
          </cell>
          <cell r="J282" t="str">
            <v>Hai mươi điểm</v>
          </cell>
        </row>
        <row r="283">
          <cell r="B283" t="str">
            <v>14CC010243</v>
          </cell>
          <cell r="C283" t="str">
            <v>Lê Thị Thu</v>
          </cell>
          <cell r="D283" t="str">
            <v>Thủy</v>
          </cell>
          <cell r="E283">
            <v>35071</v>
          </cell>
          <cell r="F283" t="str">
            <v>Quảng Trị</v>
          </cell>
          <cell r="G283" t="str">
            <v>14C01.5</v>
          </cell>
          <cell r="H283" t="str">
            <v>N273</v>
          </cell>
          <cell r="I283">
            <v>19</v>
          </cell>
          <cell r="J283" t="str">
            <v>Mười chín điểm</v>
          </cell>
        </row>
        <row r="284">
          <cell r="B284" t="str">
            <v>14CC020018</v>
          </cell>
          <cell r="C284" t="str">
            <v>Nguyễn Thị Như</v>
          </cell>
          <cell r="D284" t="str">
            <v>Thủy</v>
          </cell>
          <cell r="E284">
            <v>35225</v>
          </cell>
          <cell r="F284" t="str">
            <v>Đà Nẵng</v>
          </cell>
          <cell r="G284" t="str">
            <v>14C02</v>
          </cell>
          <cell r="H284" t="str">
            <v>N274</v>
          </cell>
          <cell r="I284">
            <v>6</v>
          </cell>
          <cell r="J284" t="str">
            <v>Sáu điểm</v>
          </cell>
        </row>
        <row r="285">
          <cell r="B285" t="str">
            <v>14CC010043</v>
          </cell>
          <cell r="C285" t="str">
            <v>Nguyễn Thị Thu</v>
          </cell>
          <cell r="D285" t="str">
            <v>Thủy</v>
          </cell>
          <cell r="E285">
            <v>35396</v>
          </cell>
          <cell r="F285" t="str">
            <v>Quảng Nam</v>
          </cell>
          <cell r="G285" t="str">
            <v>14C01.1</v>
          </cell>
          <cell r="H285" t="str">
            <v>N275</v>
          </cell>
          <cell r="I285">
            <v>20</v>
          </cell>
          <cell r="J285" t="str">
            <v>Hai mươi điểm</v>
          </cell>
        </row>
        <row r="286">
          <cell r="B286" t="str">
            <v>14CC010089</v>
          </cell>
          <cell r="C286" t="str">
            <v>Nguyễn Thị Thu</v>
          </cell>
          <cell r="D286" t="str">
            <v>Thủy</v>
          </cell>
          <cell r="E286">
            <v>34944</v>
          </cell>
          <cell r="F286" t="str">
            <v>Quảng Nam</v>
          </cell>
          <cell r="G286" t="str">
            <v>14C01.2</v>
          </cell>
          <cell r="H286" t="str">
            <v>N276</v>
          </cell>
          <cell r="I286">
            <v>20</v>
          </cell>
          <cell r="J286" t="str">
            <v>Hai mươi điểm</v>
          </cell>
        </row>
        <row r="287">
          <cell r="B287" t="str">
            <v>14CC010194</v>
          </cell>
          <cell r="C287" t="str">
            <v>Phùng Thị Thu</v>
          </cell>
          <cell r="D287" t="str">
            <v>Thủy</v>
          </cell>
          <cell r="E287">
            <v>35109</v>
          </cell>
          <cell r="F287" t="str">
            <v>Quảng Nam ĐN</v>
          </cell>
          <cell r="G287" t="str">
            <v>14C01.4</v>
          </cell>
          <cell r="H287" t="str">
            <v>N277</v>
          </cell>
          <cell r="I287">
            <v>20</v>
          </cell>
          <cell r="J287" t="str">
            <v>Hai mươi điểm</v>
          </cell>
        </row>
        <row r="288">
          <cell r="B288" t="str">
            <v>14CC020017</v>
          </cell>
          <cell r="C288" t="str">
            <v>Trần Thị Thu</v>
          </cell>
          <cell r="D288" t="str">
            <v>Thủy</v>
          </cell>
          <cell r="E288">
            <v>35135</v>
          </cell>
          <cell r="F288" t="str">
            <v>Đà Nẵng</v>
          </cell>
          <cell r="G288" t="str">
            <v>14C02</v>
          </cell>
          <cell r="H288" t="str">
            <v>N278</v>
          </cell>
          <cell r="I288">
            <v>20</v>
          </cell>
          <cell r="J288" t="str">
            <v>Hai mươi điểm</v>
          </cell>
        </row>
        <row r="289">
          <cell r="B289" t="str">
            <v>14CC060091</v>
          </cell>
          <cell r="C289" t="str">
            <v>Trương Phương</v>
          </cell>
          <cell r="D289" t="str">
            <v>Thủy</v>
          </cell>
          <cell r="E289">
            <v>35375</v>
          </cell>
          <cell r="F289" t="str">
            <v>Quảng Nam</v>
          </cell>
          <cell r="G289" t="str">
            <v>14C06.2</v>
          </cell>
          <cell r="H289" t="str">
            <v>N279</v>
          </cell>
          <cell r="I289">
            <v>20</v>
          </cell>
          <cell r="J289" t="str">
            <v>Hai mươi điểm</v>
          </cell>
        </row>
        <row r="290">
          <cell r="B290" t="str">
            <v>14CC010244</v>
          </cell>
          <cell r="C290" t="str">
            <v>Võ Thị Thu</v>
          </cell>
          <cell r="D290" t="str">
            <v>Thủy</v>
          </cell>
          <cell r="E290">
            <v>34262</v>
          </cell>
          <cell r="F290" t="str">
            <v>Quảng Nam</v>
          </cell>
          <cell r="G290" t="str">
            <v>14C01.5</v>
          </cell>
          <cell r="H290" t="str">
            <v>N280</v>
          </cell>
          <cell r="I290">
            <v>20</v>
          </cell>
          <cell r="J290" t="str">
            <v>Hai mươi điểm</v>
          </cell>
        </row>
        <row r="291">
          <cell r="B291" t="str">
            <v>14CC010146</v>
          </cell>
          <cell r="C291" t="str">
            <v>Nguyễn Thị Thủy</v>
          </cell>
          <cell r="D291" t="str">
            <v>Tiên</v>
          </cell>
          <cell r="E291">
            <v>34984</v>
          </cell>
          <cell r="F291" t="str">
            <v>Quảng Trị</v>
          </cell>
          <cell r="G291" t="str">
            <v>14C01.3</v>
          </cell>
          <cell r="H291" t="str">
            <v>N281</v>
          </cell>
          <cell r="I291">
            <v>20</v>
          </cell>
          <cell r="J291" t="str">
            <v>Hai mươi điểm</v>
          </cell>
        </row>
        <row r="292">
          <cell r="B292" t="str">
            <v>14CC010044</v>
          </cell>
          <cell r="C292" t="str">
            <v>Tôn Thất Nhật</v>
          </cell>
          <cell r="D292" t="str">
            <v>Tiến</v>
          </cell>
          <cell r="E292">
            <v>34862</v>
          </cell>
          <cell r="F292" t="str">
            <v>Quảng Trị</v>
          </cell>
          <cell r="G292" t="str">
            <v>14C01.1</v>
          </cell>
          <cell r="H292" t="str">
            <v>N282</v>
          </cell>
          <cell r="I292">
            <v>20</v>
          </cell>
          <cell r="J292" t="str">
            <v>Hai mươi điểm</v>
          </cell>
        </row>
        <row r="293">
          <cell r="B293" t="str">
            <v>14CC010195</v>
          </cell>
          <cell r="C293" t="str">
            <v>Lý Thị Thanh</v>
          </cell>
          <cell r="D293" t="str">
            <v>Tiền</v>
          </cell>
          <cell r="E293">
            <v>35386</v>
          </cell>
          <cell r="F293" t="str">
            <v>Đà Nẵng</v>
          </cell>
          <cell r="G293" t="str">
            <v>14C01.4</v>
          </cell>
          <cell r="H293" t="str">
            <v>N283</v>
          </cell>
          <cell r="I293">
            <v>19</v>
          </cell>
          <cell r="J293" t="str">
            <v>Mười chín điểm</v>
          </cell>
        </row>
        <row r="294">
          <cell r="B294" t="str">
            <v>14CC010245</v>
          </cell>
          <cell r="C294" t="str">
            <v>Trương Văn</v>
          </cell>
          <cell r="D294" t="str">
            <v>Tin</v>
          </cell>
          <cell r="E294">
            <v>35280</v>
          </cell>
          <cell r="F294" t="str">
            <v>Bình Định</v>
          </cell>
          <cell r="G294" t="str">
            <v>14C01.5</v>
          </cell>
          <cell r="H294" t="str">
            <v>N284</v>
          </cell>
          <cell r="I294">
            <v>19</v>
          </cell>
          <cell r="J294" t="str">
            <v>Mười chín điểm</v>
          </cell>
        </row>
        <row r="295">
          <cell r="B295" t="str">
            <v>14CC010147</v>
          </cell>
          <cell r="C295" t="str">
            <v>Võ Thị Yên</v>
          </cell>
          <cell r="D295" t="str">
            <v>Tỉnh</v>
          </cell>
          <cell r="E295">
            <v>35100</v>
          </cell>
          <cell r="F295" t="str">
            <v>Quảng Nam</v>
          </cell>
          <cell r="G295" t="str">
            <v>14C01.3</v>
          </cell>
          <cell r="H295" t="str">
            <v>N285</v>
          </cell>
          <cell r="I295">
            <v>19</v>
          </cell>
          <cell r="J295" t="str">
            <v>Mười chín điểm</v>
          </cell>
        </row>
        <row r="296">
          <cell r="B296" t="str">
            <v>14CC010045</v>
          </cell>
          <cell r="C296" t="str">
            <v>Nguyễn Chiếm</v>
          </cell>
          <cell r="D296" t="str">
            <v>Toàn</v>
          </cell>
          <cell r="E296">
            <v>35183</v>
          </cell>
          <cell r="F296" t="str">
            <v>Quảng Nam</v>
          </cell>
          <cell r="G296" t="str">
            <v>14C01.1</v>
          </cell>
          <cell r="H296" t="str">
            <v>N286</v>
          </cell>
          <cell r="I296">
            <v>19</v>
          </cell>
          <cell r="J296" t="str">
            <v>Mười chín điểm</v>
          </cell>
        </row>
        <row r="297">
          <cell r="B297" t="str">
            <v>14CC010090</v>
          </cell>
          <cell r="C297" t="str">
            <v>Võ Văn</v>
          </cell>
          <cell r="D297" t="str">
            <v>Toàn</v>
          </cell>
          <cell r="E297">
            <v>35409</v>
          </cell>
          <cell r="F297" t="str">
            <v>Quảng Ngãi</v>
          </cell>
          <cell r="G297" t="str">
            <v>14C01.2</v>
          </cell>
          <cell r="H297" t="str">
            <v>N287</v>
          </cell>
          <cell r="I297">
            <v>19</v>
          </cell>
          <cell r="J297" t="str">
            <v>Mười chín điểm</v>
          </cell>
        </row>
        <row r="298">
          <cell r="B298" t="str">
            <v>14CC010091</v>
          </cell>
          <cell r="C298" t="str">
            <v>Phan Thị Ngọc</v>
          </cell>
          <cell r="D298" t="str">
            <v>Trâm</v>
          </cell>
          <cell r="E298">
            <v>35215</v>
          </cell>
          <cell r="F298" t="str">
            <v>Phú Yên</v>
          </cell>
          <cell r="G298" t="str">
            <v>14C01.2</v>
          </cell>
          <cell r="H298" t="str">
            <v>N288</v>
          </cell>
          <cell r="I298">
            <v>19</v>
          </cell>
          <cell r="J298" t="str">
            <v>Mười chín điểm</v>
          </cell>
        </row>
        <row r="299">
          <cell r="B299" t="str">
            <v>14CC090011</v>
          </cell>
          <cell r="C299" t="str">
            <v>Đoàn Thị</v>
          </cell>
          <cell r="D299" t="str">
            <v>Trang</v>
          </cell>
          <cell r="E299">
            <v>35218</v>
          </cell>
          <cell r="F299" t="str">
            <v>Quảng Ngãi</v>
          </cell>
          <cell r="G299" t="str">
            <v>14C09</v>
          </cell>
          <cell r="H299" t="str">
            <v>N289</v>
          </cell>
          <cell r="I299">
            <v>19</v>
          </cell>
          <cell r="J299" t="str">
            <v>Mười chín điểm</v>
          </cell>
        </row>
        <row r="300">
          <cell r="B300" t="str">
            <v>14CC010046</v>
          </cell>
          <cell r="C300" t="str">
            <v>Hà Thị Thu</v>
          </cell>
          <cell r="D300" t="str">
            <v>Trang</v>
          </cell>
          <cell r="E300">
            <v>35340</v>
          </cell>
          <cell r="F300" t="str">
            <v>Nghệ An</v>
          </cell>
          <cell r="G300" t="str">
            <v>14C01.1</v>
          </cell>
          <cell r="H300" t="str">
            <v>N290</v>
          </cell>
          <cell r="I300">
            <v>19</v>
          </cell>
          <cell r="J300" t="str">
            <v>Mười chín điểm</v>
          </cell>
        </row>
        <row r="301">
          <cell r="B301" t="str">
            <v>14CC010092</v>
          </cell>
          <cell r="C301" t="str">
            <v>Lê Thị Thu</v>
          </cell>
          <cell r="D301" t="str">
            <v>Trang</v>
          </cell>
          <cell r="E301">
            <v>35243</v>
          </cell>
          <cell r="F301" t="str">
            <v>ĐăkLăk</v>
          </cell>
          <cell r="G301" t="str">
            <v>14C01.2</v>
          </cell>
          <cell r="H301" t="str">
            <v>N291</v>
          </cell>
          <cell r="I301">
            <v>19</v>
          </cell>
          <cell r="J301" t="str">
            <v>Mười chín điểm</v>
          </cell>
        </row>
        <row r="302">
          <cell r="B302" t="str">
            <v>14CC010093</v>
          </cell>
          <cell r="C302" t="str">
            <v>Nguyễn Anh</v>
          </cell>
          <cell r="D302" t="str">
            <v>Trang</v>
          </cell>
          <cell r="E302">
            <v>34792</v>
          </cell>
          <cell r="F302" t="str">
            <v>Quảng Nam</v>
          </cell>
          <cell r="G302" t="str">
            <v>14C01.2</v>
          </cell>
          <cell r="H302" t="str">
            <v>N292</v>
          </cell>
          <cell r="I302">
            <v>19</v>
          </cell>
          <cell r="J302" t="str">
            <v>Mười chín điểm</v>
          </cell>
        </row>
        <row r="303">
          <cell r="B303" t="str">
            <v>14CC010148</v>
          </cell>
          <cell r="C303" t="str">
            <v>Nguyễn Thị Thanh</v>
          </cell>
          <cell r="D303" t="str">
            <v>Trang</v>
          </cell>
          <cell r="E303">
            <v>35078</v>
          </cell>
          <cell r="F303" t="str">
            <v>Quảng Ngãi</v>
          </cell>
          <cell r="G303" t="str">
            <v>14C01.3</v>
          </cell>
          <cell r="H303" t="str">
            <v>N293</v>
          </cell>
          <cell r="I303">
            <v>19</v>
          </cell>
          <cell r="J303" t="str">
            <v>Mười chín điểm</v>
          </cell>
        </row>
        <row r="304">
          <cell r="B304" t="str">
            <v>14CC010246</v>
          </cell>
          <cell r="C304" t="str">
            <v>Trần Quang</v>
          </cell>
          <cell r="D304" t="str">
            <v>Trạng</v>
          </cell>
          <cell r="E304">
            <v>35068</v>
          </cell>
          <cell r="F304" t="str">
            <v>Quảng Nam ĐN</v>
          </cell>
          <cell r="G304" t="str">
            <v>14C01.5</v>
          </cell>
          <cell r="H304" t="str">
            <v>N294</v>
          </cell>
          <cell r="I304">
            <v>19</v>
          </cell>
          <cell r="J304" t="str">
            <v>Mười chín điểm</v>
          </cell>
        </row>
        <row r="305">
          <cell r="B305" t="str">
            <v>14CC010094</v>
          </cell>
          <cell r="C305" t="str">
            <v>Lê Minh</v>
          </cell>
          <cell r="D305" t="str">
            <v>Trí</v>
          </cell>
          <cell r="E305">
            <v>34804</v>
          </cell>
          <cell r="F305" t="str">
            <v>Quảng Ngãi</v>
          </cell>
          <cell r="G305" t="str">
            <v>14C01.2</v>
          </cell>
          <cell r="H305" t="str">
            <v>N295</v>
          </cell>
          <cell r="I305">
            <v>19</v>
          </cell>
          <cell r="J305" t="str">
            <v>Mười chín điểm</v>
          </cell>
        </row>
        <row r="306">
          <cell r="B306" t="str">
            <v>14CC010095</v>
          </cell>
          <cell r="C306" t="str">
            <v>Mai Thị</v>
          </cell>
          <cell r="D306" t="str">
            <v>Triều</v>
          </cell>
          <cell r="E306">
            <v>34846</v>
          </cell>
          <cell r="F306" t="str">
            <v>Bình Định</v>
          </cell>
          <cell r="G306" t="str">
            <v>14C01.2</v>
          </cell>
          <cell r="H306" t="str">
            <v>N296</v>
          </cell>
          <cell r="I306">
            <v>20</v>
          </cell>
          <cell r="J306" t="str">
            <v>Hai mươi điểm</v>
          </cell>
        </row>
        <row r="307">
          <cell r="B307" t="str">
            <v>14CC060093</v>
          </cell>
          <cell r="C307" t="str">
            <v>Ngô Thùy</v>
          </cell>
          <cell r="D307" t="str">
            <v>Trinh</v>
          </cell>
          <cell r="E307">
            <v>35180</v>
          </cell>
          <cell r="F307" t="str">
            <v>Bình Định</v>
          </cell>
          <cell r="G307" t="str">
            <v>14C06.2</v>
          </cell>
          <cell r="H307" t="str">
            <v>N297</v>
          </cell>
          <cell r="I307">
            <v>20</v>
          </cell>
          <cell r="J307" t="str">
            <v>Hai mươi điểm</v>
          </cell>
        </row>
        <row r="308">
          <cell r="B308" t="str">
            <v>14CC100039</v>
          </cell>
          <cell r="C308" t="str">
            <v>Nguyễn Trần Lệ</v>
          </cell>
          <cell r="D308" t="str">
            <v>Trinh</v>
          </cell>
          <cell r="E308">
            <v>35227</v>
          </cell>
          <cell r="F308" t="str">
            <v>Đà Nẵng</v>
          </cell>
          <cell r="G308" t="str">
            <v>14C10</v>
          </cell>
          <cell r="H308" t="str">
            <v>N298</v>
          </cell>
          <cell r="I308">
            <v>18</v>
          </cell>
          <cell r="J308" t="str">
            <v>Mười tám điểm</v>
          </cell>
        </row>
        <row r="309">
          <cell r="B309" t="str">
            <v>14CC010047</v>
          </cell>
          <cell r="C309" t="str">
            <v>Phan Thị Kiều</v>
          </cell>
          <cell r="D309" t="str">
            <v>Trinh</v>
          </cell>
          <cell r="E309">
            <v>35175</v>
          </cell>
          <cell r="F309" t="str">
            <v>Quảng Trị</v>
          </cell>
          <cell r="G309" t="str">
            <v>14C01.1</v>
          </cell>
          <cell r="H309" t="str">
            <v>N299</v>
          </cell>
          <cell r="I309">
            <v>18</v>
          </cell>
          <cell r="J309" t="str">
            <v>Mười tám điểm</v>
          </cell>
        </row>
        <row r="310">
          <cell r="B310" t="str">
            <v>14CC060043</v>
          </cell>
          <cell r="C310" t="str">
            <v>Phan Thị Thùy</v>
          </cell>
          <cell r="D310" t="str">
            <v>Trinh</v>
          </cell>
          <cell r="E310">
            <v>35205</v>
          </cell>
          <cell r="F310" t="str">
            <v>Quảng Trị</v>
          </cell>
          <cell r="G310" t="str">
            <v>14C06.1</v>
          </cell>
          <cell r="H310" t="str">
            <v>N300</v>
          </cell>
          <cell r="I310">
            <v>18</v>
          </cell>
          <cell r="J310" t="str">
            <v>Mười tám điểm</v>
          </cell>
        </row>
        <row r="311">
          <cell r="B311" t="str">
            <v>14CC010096</v>
          </cell>
          <cell r="C311" t="str">
            <v>Trần Thị</v>
          </cell>
          <cell r="D311" t="str">
            <v>Trinh</v>
          </cell>
          <cell r="E311">
            <v>35248</v>
          </cell>
          <cell r="F311" t="str">
            <v>Quảng Ngãi</v>
          </cell>
          <cell r="G311" t="str">
            <v>14C01.2</v>
          </cell>
          <cell r="H311" t="str">
            <v>N301</v>
          </cell>
          <cell r="I311">
            <v>19</v>
          </cell>
          <cell r="J311" t="str">
            <v>Mười chín điểm</v>
          </cell>
        </row>
        <row r="312">
          <cell r="B312" t="str">
            <v>14CC020020</v>
          </cell>
          <cell r="C312" t="str">
            <v>Trần Thị</v>
          </cell>
          <cell r="D312" t="str">
            <v>Trinh</v>
          </cell>
          <cell r="E312">
            <v>35144</v>
          </cell>
          <cell r="F312" t="str">
            <v>Quảng Nam ĐN</v>
          </cell>
          <cell r="G312" t="str">
            <v>14C02</v>
          </cell>
          <cell r="H312" t="str">
            <v>N302</v>
          </cell>
          <cell r="I312">
            <v>20</v>
          </cell>
          <cell r="J312" t="str">
            <v>Hai mươi điểm</v>
          </cell>
        </row>
        <row r="313">
          <cell r="B313" t="str">
            <v>14CC040010</v>
          </cell>
          <cell r="C313" t="str">
            <v>Trần Thị Tuyết</v>
          </cell>
          <cell r="D313" t="str">
            <v>Trinh</v>
          </cell>
          <cell r="E313">
            <v>35242</v>
          </cell>
          <cell r="F313" t="str">
            <v>Bình Định</v>
          </cell>
          <cell r="G313" t="str">
            <v>14C04</v>
          </cell>
          <cell r="H313" t="str">
            <v>N303</v>
          </cell>
          <cell r="I313">
            <v>18</v>
          </cell>
          <cell r="J313" t="str">
            <v>Mười tám điểm</v>
          </cell>
        </row>
        <row r="314">
          <cell r="B314" t="str">
            <v>14CC060044</v>
          </cell>
          <cell r="C314" t="str">
            <v>Nguyễn Thị Thanh</v>
          </cell>
          <cell r="D314" t="str">
            <v>Trúc</v>
          </cell>
          <cell r="E314">
            <v>35317</v>
          </cell>
          <cell r="F314" t="str">
            <v>Quảng Nam ĐN</v>
          </cell>
          <cell r="G314" t="str">
            <v>14C06.1</v>
          </cell>
          <cell r="H314" t="str">
            <v>N304</v>
          </cell>
          <cell r="I314">
            <v>18</v>
          </cell>
          <cell r="J314" t="str">
            <v>Mười tám điểm</v>
          </cell>
        </row>
        <row r="315">
          <cell r="B315" t="str">
            <v>14CC010247</v>
          </cell>
          <cell r="C315" t="str">
            <v>Huỳnh Thị Thảo</v>
          </cell>
          <cell r="D315" t="str">
            <v>Trung</v>
          </cell>
          <cell r="E315">
            <v>34758</v>
          </cell>
          <cell r="F315" t="str">
            <v>Bình Định</v>
          </cell>
          <cell r="G315" t="str">
            <v>14C01.5</v>
          </cell>
          <cell r="H315" t="str">
            <v>N305</v>
          </cell>
          <cell r="I315">
            <v>20</v>
          </cell>
          <cell r="J315" t="str">
            <v>Hai mươi điểm</v>
          </cell>
        </row>
        <row r="316">
          <cell r="B316" t="str">
            <v>14CC100040</v>
          </cell>
          <cell r="C316" t="str">
            <v>Đoàn Minh</v>
          </cell>
          <cell r="D316" t="str">
            <v>Tuấn</v>
          </cell>
          <cell r="E316">
            <v>35125</v>
          </cell>
          <cell r="F316" t="str">
            <v>Quảng Nam ĐN</v>
          </cell>
          <cell r="G316" t="str">
            <v>14C10</v>
          </cell>
          <cell r="H316" t="str">
            <v>N306</v>
          </cell>
          <cell r="I316">
            <v>20</v>
          </cell>
          <cell r="J316" t="str">
            <v>Hai mươi điểm</v>
          </cell>
        </row>
        <row r="317">
          <cell r="B317" t="str">
            <v>14CC010097</v>
          </cell>
          <cell r="C317" t="str">
            <v>Nguyễn Đức</v>
          </cell>
          <cell r="D317" t="str">
            <v>Tuấn</v>
          </cell>
          <cell r="E317">
            <v>35279</v>
          </cell>
          <cell r="F317" t="str">
            <v>ĐăkLăk</v>
          </cell>
          <cell r="G317" t="str">
            <v>14C01.2</v>
          </cell>
          <cell r="H317" t="str">
            <v>N307</v>
          </cell>
          <cell r="I317">
            <v>20</v>
          </cell>
          <cell r="J317" t="str">
            <v>Hai mươi điểm</v>
          </cell>
        </row>
        <row r="318">
          <cell r="B318" t="str">
            <v>14CC060046</v>
          </cell>
          <cell r="C318" t="str">
            <v>Nguyễn Thanh</v>
          </cell>
          <cell r="D318" t="str">
            <v>Tùng</v>
          </cell>
          <cell r="E318">
            <v>34778</v>
          </cell>
          <cell r="F318" t="str">
            <v>Bình Định</v>
          </cell>
          <cell r="G318" t="str">
            <v>14C06.1</v>
          </cell>
          <cell r="H318" t="str">
            <v>N308</v>
          </cell>
          <cell r="I318">
            <v>20</v>
          </cell>
          <cell r="J318" t="str">
            <v>Hai mươi điểm</v>
          </cell>
        </row>
        <row r="319">
          <cell r="B319" t="str">
            <v>14CC010248</v>
          </cell>
          <cell r="C319" t="str">
            <v>Lê Thị</v>
          </cell>
          <cell r="D319" t="str">
            <v>Tuyền</v>
          </cell>
          <cell r="E319">
            <v>35193</v>
          </cell>
          <cell r="F319" t="str">
            <v>Quảng Trị</v>
          </cell>
          <cell r="G319" t="str">
            <v>14C01.5</v>
          </cell>
          <cell r="H319" t="str">
            <v>N309</v>
          </cell>
          <cell r="I319">
            <v>20</v>
          </cell>
          <cell r="J319" t="str">
            <v>Hai mươi điểm</v>
          </cell>
        </row>
        <row r="320">
          <cell r="B320" t="str">
            <v>14CC060095</v>
          </cell>
          <cell r="C320" t="str">
            <v>Nguyễn Thị Thanh</v>
          </cell>
          <cell r="D320" t="str">
            <v>Tuyền</v>
          </cell>
          <cell r="E320">
            <v>35193</v>
          </cell>
          <cell r="F320" t="str">
            <v>Quảng Nam</v>
          </cell>
          <cell r="G320" t="str">
            <v>14C06.2</v>
          </cell>
          <cell r="H320" t="str">
            <v>N310</v>
          </cell>
          <cell r="I320">
            <v>20</v>
          </cell>
          <cell r="J320" t="str">
            <v>Hai mươi điểm</v>
          </cell>
        </row>
        <row r="321">
          <cell r="B321" t="str">
            <v>14CC010048</v>
          </cell>
          <cell r="C321" t="str">
            <v>Phạm Thị Thanh</v>
          </cell>
          <cell r="D321" t="str">
            <v>Tuyền</v>
          </cell>
          <cell r="E321">
            <v>35205</v>
          </cell>
          <cell r="F321" t="str">
            <v>Bình Định</v>
          </cell>
          <cell r="G321" t="str">
            <v>14C01.1</v>
          </cell>
          <cell r="H321" t="str">
            <v>N311</v>
          </cell>
          <cell r="I321">
            <v>20</v>
          </cell>
          <cell r="J321" t="str">
            <v>Hai mươi điểm</v>
          </cell>
        </row>
        <row r="322">
          <cell r="B322" t="str">
            <v>14CC060047</v>
          </cell>
          <cell r="C322" t="str">
            <v>Trần Thị Bích</v>
          </cell>
          <cell r="D322" t="str">
            <v>Tý</v>
          </cell>
          <cell r="E322">
            <v>35119</v>
          </cell>
          <cell r="F322" t="str">
            <v>Quảng Ngãi</v>
          </cell>
          <cell r="G322" t="str">
            <v>14C06.1</v>
          </cell>
          <cell r="H322" t="str">
            <v>N312</v>
          </cell>
          <cell r="I322">
            <v>19</v>
          </cell>
          <cell r="J322" t="str">
            <v>Mười chín điểm</v>
          </cell>
        </row>
        <row r="323">
          <cell r="B323" t="str">
            <v>14CC090013</v>
          </cell>
          <cell r="C323" t="str">
            <v>Nguyễn Thị Tố</v>
          </cell>
          <cell r="D323" t="str">
            <v>Uyên</v>
          </cell>
          <cell r="E323">
            <v>35416</v>
          </cell>
          <cell r="F323" t="str">
            <v>Bình Định</v>
          </cell>
          <cell r="G323" t="str">
            <v>14C09</v>
          </cell>
          <cell r="H323" t="str">
            <v>N313</v>
          </cell>
          <cell r="I323">
            <v>18</v>
          </cell>
          <cell r="J323" t="str">
            <v>Mười tám điểm</v>
          </cell>
        </row>
        <row r="324">
          <cell r="B324" t="str">
            <v>14CC100041</v>
          </cell>
          <cell r="C324" t="str">
            <v>Trần Thị Hoàng</v>
          </cell>
          <cell r="D324" t="str">
            <v>Uyên</v>
          </cell>
          <cell r="E324">
            <v>35227</v>
          </cell>
          <cell r="F324" t="str">
            <v>Đà Nẵng</v>
          </cell>
          <cell r="G324" t="str">
            <v>14C10</v>
          </cell>
          <cell r="H324" t="str">
            <v>N314</v>
          </cell>
          <cell r="I324">
            <v>19</v>
          </cell>
          <cell r="J324" t="str">
            <v>Mười chín điểm</v>
          </cell>
        </row>
        <row r="325">
          <cell r="B325" t="str">
            <v>14CC010049</v>
          </cell>
          <cell r="C325" t="str">
            <v>Huỳnh Thị Mỹ</v>
          </cell>
          <cell r="D325" t="str">
            <v>Vân</v>
          </cell>
          <cell r="E325">
            <v>35103</v>
          </cell>
          <cell r="F325" t="str">
            <v>Bình Định</v>
          </cell>
          <cell r="G325" t="str">
            <v>14C01.1</v>
          </cell>
          <cell r="H325" t="str">
            <v>N315</v>
          </cell>
          <cell r="I325">
            <v>19</v>
          </cell>
          <cell r="J325" t="str">
            <v>Mười chín điểm</v>
          </cell>
        </row>
        <row r="326">
          <cell r="B326" t="str">
            <v>14CC020021</v>
          </cell>
          <cell r="C326" t="str">
            <v>Lê Thị</v>
          </cell>
          <cell r="D326" t="str">
            <v>Vân</v>
          </cell>
          <cell r="E326">
            <v>34342</v>
          </cell>
          <cell r="F326" t="str">
            <v>Hà Tĩnh</v>
          </cell>
          <cell r="G326" t="str">
            <v>14C02</v>
          </cell>
          <cell r="H326" t="str">
            <v>N316</v>
          </cell>
          <cell r="I326">
            <v>19</v>
          </cell>
          <cell r="J326" t="str">
            <v>Mười chín điểm</v>
          </cell>
        </row>
        <row r="327">
          <cell r="B327" t="str">
            <v>14CC060048</v>
          </cell>
          <cell r="C327" t="str">
            <v>Võ Thị Hồng</v>
          </cell>
          <cell r="D327" t="str">
            <v>Vân</v>
          </cell>
          <cell r="E327">
            <v>34958</v>
          </cell>
          <cell r="F327" t="str">
            <v>Đà Nẵng</v>
          </cell>
          <cell r="G327" t="str">
            <v>14C06.1</v>
          </cell>
          <cell r="H327" t="str">
            <v>N317</v>
          </cell>
          <cell r="I327">
            <v>19</v>
          </cell>
          <cell r="J327" t="str">
            <v>Mười chín điểm</v>
          </cell>
        </row>
        <row r="328">
          <cell r="B328" t="str">
            <v>14CC020022</v>
          </cell>
          <cell r="C328" t="str">
            <v>Vũ Thị Thanh</v>
          </cell>
          <cell r="D328" t="str">
            <v>Vân</v>
          </cell>
          <cell r="E328">
            <v>35251</v>
          </cell>
          <cell r="F328" t="str">
            <v>Đà Nẵng</v>
          </cell>
          <cell r="G328" t="str">
            <v>14C02</v>
          </cell>
          <cell r="H328" t="str">
            <v>N318</v>
          </cell>
          <cell r="I328">
            <v>19</v>
          </cell>
          <cell r="J328" t="str">
            <v>Mười chín điểm</v>
          </cell>
        </row>
        <row r="329">
          <cell r="B329" t="str">
            <v>14CC100042</v>
          </cell>
          <cell r="C329" t="str">
            <v>Trần Đình</v>
          </cell>
          <cell r="D329" t="str">
            <v>Văn</v>
          </cell>
          <cell r="E329">
            <v>35065</v>
          </cell>
          <cell r="F329" t="str">
            <v>Bình Định</v>
          </cell>
          <cell r="G329" t="str">
            <v>14C10</v>
          </cell>
          <cell r="H329" t="str">
            <v>N319</v>
          </cell>
          <cell r="I329">
            <v>19</v>
          </cell>
          <cell r="J329" t="str">
            <v>Mười chín điểm</v>
          </cell>
        </row>
        <row r="330">
          <cell r="B330" t="str">
            <v>14CC060049</v>
          </cell>
          <cell r="C330" t="str">
            <v>Nguyễn Thị</v>
          </cell>
          <cell r="D330" t="str">
            <v>Vi</v>
          </cell>
          <cell r="E330">
            <v>35134</v>
          </cell>
          <cell r="F330" t="str">
            <v>Quảng Nam</v>
          </cell>
          <cell r="G330" t="str">
            <v>14C06.1</v>
          </cell>
          <cell r="H330" t="str">
            <v>N320</v>
          </cell>
          <cell r="I330">
            <v>19</v>
          </cell>
          <cell r="J330" t="str">
            <v>Mười chín điểm</v>
          </cell>
        </row>
        <row r="331">
          <cell r="B331" t="str">
            <v>14CC060096</v>
          </cell>
          <cell r="C331" t="str">
            <v>Nguyễn Thị Trúc</v>
          </cell>
          <cell r="D331" t="str">
            <v>Vi</v>
          </cell>
          <cell r="E331">
            <v>34750</v>
          </cell>
          <cell r="F331" t="str">
            <v>Bình Định</v>
          </cell>
          <cell r="G331" t="str">
            <v>14C06.2</v>
          </cell>
          <cell r="H331" t="str">
            <v>N321</v>
          </cell>
          <cell r="I331">
            <v>19</v>
          </cell>
          <cell r="J331" t="str">
            <v>Mười chín điểm</v>
          </cell>
        </row>
        <row r="332">
          <cell r="B332" t="str">
            <v>14CC010149</v>
          </cell>
          <cell r="C332" t="str">
            <v>Nguyễn Thị Tường</v>
          </cell>
          <cell r="D332" t="str">
            <v>Vi</v>
          </cell>
          <cell r="E332">
            <v>35328</v>
          </cell>
          <cell r="F332" t="str">
            <v>Quảng Nam</v>
          </cell>
          <cell r="G332" t="str">
            <v>14C01.3</v>
          </cell>
          <cell r="H332" t="str">
            <v>N322</v>
          </cell>
          <cell r="I332">
            <v>13</v>
          </cell>
          <cell r="J332" t="str">
            <v>Mười ba điểm</v>
          </cell>
        </row>
        <row r="333">
          <cell r="B333" t="str">
            <v>14CC060097</v>
          </cell>
          <cell r="C333" t="str">
            <v>Nguyễn Đình</v>
          </cell>
          <cell r="D333" t="str">
            <v>Vĩ</v>
          </cell>
          <cell r="E333">
            <v>35354</v>
          </cell>
          <cell r="F333" t="str">
            <v>Quảng Ngãi</v>
          </cell>
          <cell r="G333" t="str">
            <v>14C06.2</v>
          </cell>
          <cell r="H333" t="str">
            <v>N323</v>
          </cell>
          <cell r="I333">
            <v>19</v>
          </cell>
          <cell r="J333" t="str">
            <v>Mười chín điểm</v>
          </cell>
        </row>
        <row r="334">
          <cell r="B334" t="str">
            <v>14CC100043</v>
          </cell>
          <cell r="C334" t="str">
            <v>Lương Ngọc</v>
          </cell>
          <cell r="D334" t="str">
            <v>Viên</v>
          </cell>
          <cell r="E334">
            <v>35371</v>
          </cell>
          <cell r="F334" t="str">
            <v>Quảng Nam</v>
          </cell>
          <cell r="G334" t="str">
            <v>14C10</v>
          </cell>
          <cell r="H334" t="str">
            <v>N324</v>
          </cell>
          <cell r="I334">
            <v>0</v>
          </cell>
          <cell r="J334" t="str">
            <v>Không điểm</v>
          </cell>
        </row>
        <row r="335">
          <cell r="B335" t="str">
            <v>14CC010249</v>
          </cell>
          <cell r="C335" t="str">
            <v>Hồ Quang</v>
          </cell>
          <cell r="D335" t="str">
            <v>Vinh</v>
          </cell>
          <cell r="E335">
            <v>34258</v>
          </cell>
          <cell r="F335" t="str">
            <v>Thừa Thiên Huế</v>
          </cell>
          <cell r="G335" t="str">
            <v>14C01.5</v>
          </cell>
          <cell r="H335" t="str">
            <v>N325</v>
          </cell>
          <cell r="I335">
            <v>19</v>
          </cell>
          <cell r="J335" t="str">
            <v>Mười chín điểm</v>
          </cell>
        </row>
        <row r="336">
          <cell r="B336" t="str">
            <v>14CC090014</v>
          </cell>
          <cell r="C336" t="str">
            <v>Nguyễn Thị</v>
          </cell>
          <cell r="D336" t="str">
            <v>Vinh</v>
          </cell>
          <cell r="E336">
            <v>35387</v>
          </cell>
          <cell r="F336" t="str">
            <v>Hà Tĩnh</v>
          </cell>
          <cell r="G336" t="str">
            <v>14C09</v>
          </cell>
          <cell r="H336" t="str">
            <v>N326</v>
          </cell>
          <cell r="I336">
            <v>20</v>
          </cell>
          <cell r="J336" t="str">
            <v>Hai mươi điểm</v>
          </cell>
        </row>
        <row r="337">
          <cell r="B337" t="str">
            <v>14CC100044</v>
          </cell>
          <cell r="C337" t="str">
            <v>Nguyễn Đắc</v>
          </cell>
          <cell r="D337" t="str">
            <v>Vũ</v>
          </cell>
          <cell r="E337">
            <v>35115</v>
          </cell>
          <cell r="F337" t="str">
            <v>Quảng Nam ĐN</v>
          </cell>
          <cell r="G337" t="str">
            <v>14C10</v>
          </cell>
          <cell r="H337" t="str">
            <v>N327</v>
          </cell>
          <cell r="I337">
            <v>0</v>
          </cell>
          <cell r="J337" t="str">
            <v>Không điểm</v>
          </cell>
        </row>
        <row r="338">
          <cell r="B338" t="str">
            <v>14CC010098</v>
          </cell>
          <cell r="C338" t="str">
            <v>Lê Thị</v>
          </cell>
          <cell r="D338" t="str">
            <v>Vương</v>
          </cell>
          <cell r="E338">
            <v>34703</v>
          </cell>
          <cell r="F338" t="str">
            <v>Quảng Ngãi</v>
          </cell>
          <cell r="G338" t="str">
            <v>14C01.2</v>
          </cell>
          <cell r="H338" t="str">
            <v>N328</v>
          </cell>
          <cell r="I338">
            <v>20</v>
          </cell>
          <cell r="J338" t="str">
            <v>Hai mươi điểm</v>
          </cell>
        </row>
        <row r="339">
          <cell r="B339" t="str">
            <v>14CC040012</v>
          </cell>
          <cell r="C339" t="str">
            <v>Nguyễn Thị</v>
          </cell>
          <cell r="D339" t="str">
            <v>Vy</v>
          </cell>
          <cell r="E339">
            <v>35415</v>
          </cell>
          <cell r="F339" t="str">
            <v>Quảng Nam</v>
          </cell>
          <cell r="G339" t="str">
            <v>14C04</v>
          </cell>
          <cell r="H339" t="str">
            <v>N329</v>
          </cell>
          <cell r="I339">
            <v>20</v>
          </cell>
          <cell r="J339" t="str">
            <v>Hai mươi điểm</v>
          </cell>
        </row>
        <row r="340">
          <cell r="B340" t="str">
            <v>14CC010099</v>
          </cell>
          <cell r="C340" t="str">
            <v>Nguyễn Thị Hà</v>
          </cell>
          <cell r="D340" t="str">
            <v>Vỹ</v>
          </cell>
          <cell r="E340">
            <v>35070</v>
          </cell>
          <cell r="F340" t="str">
            <v>Quảng Ngãi</v>
          </cell>
          <cell r="G340" t="str">
            <v>14C01.2</v>
          </cell>
          <cell r="H340" t="str">
            <v>N330</v>
          </cell>
          <cell r="I340">
            <v>20</v>
          </cell>
          <cell r="J340" t="str">
            <v>Hai mươi điểm</v>
          </cell>
        </row>
        <row r="341">
          <cell r="B341" t="str">
            <v>14CC090015</v>
          </cell>
          <cell r="C341" t="str">
            <v>Phan Thị</v>
          </cell>
          <cell r="D341" t="str">
            <v>Xoa</v>
          </cell>
          <cell r="E341">
            <v>35266</v>
          </cell>
          <cell r="F341" t="str">
            <v>Đak Lăk</v>
          </cell>
          <cell r="G341" t="str">
            <v>14C09</v>
          </cell>
          <cell r="H341" t="str">
            <v>N331</v>
          </cell>
          <cell r="I341">
            <v>20</v>
          </cell>
          <cell r="J341" t="str">
            <v>Hai mươi điểm</v>
          </cell>
        </row>
        <row r="342">
          <cell r="B342" t="str">
            <v>14CC010198</v>
          </cell>
          <cell r="C342" t="str">
            <v>Trịnh Thị Lệ</v>
          </cell>
          <cell r="D342" t="str">
            <v>Xuân</v>
          </cell>
          <cell r="E342">
            <v>35323</v>
          </cell>
          <cell r="F342" t="str">
            <v>ĐăkLăk</v>
          </cell>
          <cell r="G342" t="str">
            <v>14C01.4</v>
          </cell>
          <cell r="H342" t="str">
            <v>N332</v>
          </cell>
          <cell r="I342">
            <v>20</v>
          </cell>
          <cell r="J342" t="str">
            <v>Hai mươi điểm</v>
          </cell>
        </row>
        <row r="343">
          <cell r="B343" t="str">
            <v>14CC010200</v>
          </cell>
          <cell r="C343" t="str">
            <v>Lê Thị Hồng</v>
          </cell>
          <cell r="D343" t="str">
            <v>Yến</v>
          </cell>
          <cell r="E343">
            <v>35183</v>
          </cell>
          <cell r="F343" t="str">
            <v>Gia Lai</v>
          </cell>
          <cell r="G343" t="str">
            <v>14C01.4</v>
          </cell>
          <cell r="H343" t="str">
            <v>N333</v>
          </cell>
          <cell r="I343">
            <v>20</v>
          </cell>
          <cell r="J343" t="str">
            <v>Hai mươi điểm</v>
          </cell>
        </row>
        <row r="344">
          <cell r="B344" t="str">
            <v>14CC020025</v>
          </cell>
          <cell r="C344" t="str">
            <v>Nguyễn Thị Minh</v>
          </cell>
          <cell r="D344" t="str">
            <v>Yến</v>
          </cell>
          <cell r="E344">
            <v>35218</v>
          </cell>
          <cell r="F344" t="str">
            <v>Quảng Ngãi</v>
          </cell>
          <cell r="G344" t="str">
            <v>14C02</v>
          </cell>
          <cell r="H344" t="str">
            <v>N334</v>
          </cell>
          <cell r="I344">
            <v>20</v>
          </cell>
          <cell r="J344" t="str">
            <v>Hai mươi điểm</v>
          </cell>
        </row>
        <row r="345">
          <cell r="B345" t="str">
            <v>14CC040013</v>
          </cell>
          <cell r="C345" t="str">
            <v>Nguyễn Thị Mỹ</v>
          </cell>
          <cell r="D345" t="str">
            <v>Yến</v>
          </cell>
          <cell r="E345">
            <v>35195</v>
          </cell>
          <cell r="F345" t="str">
            <v>Bình Định</v>
          </cell>
          <cell r="G345" t="str">
            <v>14C04</v>
          </cell>
          <cell r="H345" t="str">
            <v>N335</v>
          </cell>
          <cell r="I345">
            <v>20</v>
          </cell>
          <cell r="J345" t="str">
            <v>Hai mươi điểm</v>
          </cell>
        </row>
        <row r="346">
          <cell r="B346" t="str">
            <v>14CC010199</v>
          </cell>
          <cell r="C346" t="str">
            <v>Trần Thị Hãi</v>
          </cell>
          <cell r="D346" t="str">
            <v>Yến</v>
          </cell>
          <cell r="E346">
            <v>35281</v>
          </cell>
          <cell r="F346" t="str">
            <v>Quảng Trị</v>
          </cell>
          <cell r="G346" t="str">
            <v>14C01.4</v>
          </cell>
          <cell r="H346" t="str">
            <v>N336</v>
          </cell>
          <cell r="I346">
            <v>19</v>
          </cell>
          <cell r="J346" t="str">
            <v>Mười chín điểm</v>
          </cell>
        </row>
        <row r="347">
          <cell r="B347" t="str">
            <v>14CC010150</v>
          </cell>
          <cell r="C347" t="str">
            <v>Trần Thị Hải</v>
          </cell>
          <cell r="D347" t="str">
            <v>Yến</v>
          </cell>
          <cell r="E347">
            <v>35333</v>
          </cell>
          <cell r="F347" t="str">
            <v>Gia Lai</v>
          </cell>
          <cell r="G347" t="str">
            <v>14C01.3</v>
          </cell>
          <cell r="H347" t="str">
            <v>N337</v>
          </cell>
          <cell r="I347">
            <v>20</v>
          </cell>
          <cell r="J347" t="str">
            <v>Hai mươi điểm</v>
          </cell>
        </row>
        <row r="348">
          <cell r="B348" t="str">
            <v>12C2020029</v>
          </cell>
          <cell r="C348" t="str">
            <v>Trần Văn Ngọc</v>
          </cell>
          <cell r="D348" t="str">
            <v>Minh</v>
          </cell>
          <cell r="E348">
            <v>34642</v>
          </cell>
          <cell r="F348" t="str">
            <v>Đà Nẵng</v>
          </cell>
          <cell r="G348" t="str">
            <v>12A1</v>
          </cell>
          <cell r="H348" t="str">
            <v>N338</v>
          </cell>
          <cell r="I348">
            <v>19</v>
          </cell>
          <cell r="J348" t="str">
            <v>Mười chín điểm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01"/>
  <sheetViews>
    <sheetView topLeftCell="A13" zoomScale="120" zoomScaleNormal="120" workbookViewId="0">
      <selection activeCell="C39" sqref="C39"/>
    </sheetView>
  </sheetViews>
  <sheetFormatPr defaultRowHeight="18" customHeight="1"/>
  <cols>
    <col min="1" max="1" width="9.140625" style="57"/>
    <col min="2" max="2" width="9.140625" style="56"/>
    <col min="3" max="3" width="18.28515625" style="57" bestFit="1" customWidth="1"/>
    <col min="4" max="258" width="9.140625" style="57"/>
    <col min="259" max="259" width="18.28515625" style="57" bestFit="1" customWidth="1"/>
    <col min="260" max="514" width="9.140625" style="57"/>
    <col min="515" max="515" width="18.28515625" style="57" bestFit="1" customWidth="1"/>
    <col min="516" max="770" width="9.140625" style="57"/>
    <col min="771" max="771" width="18.28515625" style="57" bestFit="1" customWidth="1"/>
    <col min="772" max="1026" width="9.140625" style="57"/>
    <col min="1027" max="1027" width="18.28515625" style="57" bestFit="1" customWidth="1"/>
    <col min="1028" max="1282" width="9.140625" style="57"/>
    <col min="1283" max="1283" width="18.28515625" style="57" bestFit="1" customWidth="1"/>
    <col min="1284" max="1538" width="9.140625" style="57"/>
    <col min="1539" max="1539" width="18.28515625" style="57" bestFit="1" customWidth="1"/>
    <col min="1540" max="1794" width="9.140625" style="57"/>
    <col min="1795" max="1795" width="18.28515625" style="57" bestFit="1" customWidth="1"/>
    <col min="1796" max="2050" width="9.140625" style="57"/>
    <col min="2051" max="2051" width="18.28515625" style="57" bestFit="1" customWidth="1"/>
    <col min="2052" max="2306" width="9.140625" style="57"/>
    <col min="2307" max="2307" width="18.28515625" style="57" bestFit="1" customWidth="1"/>
    <col min="2308" max="2562" width="9.140625" style="57"/>
    <col min="2563" max="2563" width="18.28515625" style="57" bestFit="1" customWidth="1"/>
    <col min="2564" max="2818" width="9.140625" style="57"/>
    <col min="2819" max="2819" width="18.28515625" style="57" bestFit="1" customWidth="1"/>
    <col min="2820" max="3074" width="9.140625" style="57"/>
    <col min="3075" max="3075" width="18.28515625" style="57" bestFit="1" customWidth="1"/>
    <col min="3076" max="3330" width="9.140625" style="57"/>
    <col min="3331" max="3331" width="18.28515625" style="57" bestFit="1" customWidth="1"/>
    <col min="3332" max="3586" width="9.140625" style="57"/>
    <col min="3587" max="3587" width="18.28515625" style="57" bestFit="1" customWidth="1"/>
    <col min="3588" max="3842" width="9.140625" style="57"/>
    <col min="3843" max="3843" width="18.28515625" style="57" bestFit="1" customWidth="1"/>
    <col min="3844" max="4098" width="9.140625" style="57"/>
    <col min="4099" max="4099" width="18.28515625" style="57" bestFit="1" customWidth="1"/>
    <col min="4100" max="4354" width="9.140625" style="57"/>
    <col min="4355" max="4355" width="18.28515625" style="57" bestFit="1" customWidth="1"/>
    <col min="4356" max="4610" width="9.140625" style="57"/>
    <col min="4611" max="4611" width="18.28515625" style="57" bestFit="1" customWidth="1"/>
    <col min="4612" max="4866" width="9.140625" style="57"/>
    <col min="4867" max="4867" width="18.28515625" style="57" bestFit="1" customWidth="1"/>
    <col min="4868" max="5122" width="9.140625" style="57"/>
    <col min="5123" max="5123" width="18.28515625" style="57" bestFit="1" customWidth="1"/>
    <col min="5124" max="5378" width="9.140625" style="57"/>
    <col min="5379" max="5379" width="18.28515625" style="57" bestFit="1" customWidth="1"/>
    <col min="5380" max="5634" width="9.140625" style="57"/>
    <col min="5635" max="5635" width="18.28515625" style="57" bestFit="1" customWidth="1"/>
    <col min="5636" max="5890" width="9.140625" style="57"/>
    <col min="5891" max="5891" width="18.28515625" style="57" bestFit="1" customWidth="1"/>
    <col min="5892" max="6146" width="9.140625" style="57"/>
    <col min="6147" max="6147" width="18.28515625" style="57" bestFit="1" customWidth="1"/>
    <col min="6148" max="6402" width="9.140625" style="57"/>
    <col min="6403" max="6403" width="18.28515625" style="57" bestFit="1" customWidth="1"/>
    <col min="6404" max="6658" width="9.140625" style="57"/>
    <col min="6659" max="6659" width="18.28515625" style="57" bestFit="1" customWidth="1"/>
    <col min="6660" max="6914" width="9.140625" style="57"/>
    <col min="6915" max="6915" width="18.28515625" style="57" bestFit="1" customWidth="1"/>
    <col min="6916" max="7170" width="9.140625" style="57"/>
    <col min="7171" max="7171" width="18.28515625" style="57" bestFit="1" customWidth="1"/>
    <col min="7172" max="7426" width="9.140625" style="57"/>
    <col min="7427" max="7427" width="18.28515625" style="57" bestFit="1" customWidth="1"/>
    <col min="7428" max="7682" width="9.140625" style="57"/>
    <col min="7683" max="7683" width="18.28515625" style="57" bestFit="1" customWidth="1"/>
    <col min="7684" max="7938" width="9.140625" style="57"/>
    <col min="7939" max="7939" width="18.28515625" style="57" bestFit="1" customWidth="1"/>
    <col min="7940" max="8194" width="9.140625" style="57"/>
    <col min="8195" max="8195" width="18.28515625" style="57" bestFit="1" customWidth="1"/>
    <col min="8196" max="8450" width="9.140625" style="57"/>
    <col min="8451" max="8451" width="18.28515625" style="57" bestFit="1" customWidth="1"/>
    <col min="8452" max="8706" width="9.140625" style="57"/>
    <col min="8707" max="8707" width="18.28515625" style="57" bestFit="1" customWidth="1"/>
    <col min="8708" max="8962" width="9.140625" style="57"/>
    <col min="8963" max="8963" width="18.28515625" style="57" bestFit="1" customWidth="1"/>
    <col min="8964" max="9218" width="9.140625" style="57"/>
    <col min="9219" max="9219" width="18.28515625" style="57" bestFit="1" customWidth="1"/>
    <col min="9220" max="9474" width="9.140625" style="57"/>
    <col min="9475" max="9475" width="18.28515625" style="57" bestFit="1" customWidth="1"/>
    <col min="9476" max="9730" width="9.140625" style="57"/>
    <col min="9731" max="9731" width="18.28515625" style="57" bestFit="1" customWidth="1"/>
    <col min="9732" max="9986" width="9.140625" style="57"/>
    <col min="9987" max="9987" width="18.28515625" style="57" bestFit="1" customWidth="1"/>
    <col min="9988" max="10242" width="9.140625" style="57"/>
    <col min="10243" max="10243" width="18.28515625" style="57" bestFit="1" customWidth="1"/>
    <col min="10244" max="10498" width="9.140625" style="57"/>
    <col min="10499" max="10499" width="18.28515625" style="57" bestFit="1" customWidth="1"/>
    <col min="10500" max="10754" width="9.140625" style="57"/>
    <col min="10755" max="10755" width="18.28515625" style="57" bestFit="1" customWidth="1"/>
    <col min="10756" max="11010" width="9.140625" style="57"/>
    <col min="11011" max="11011" width="18.28515625" style="57" bestFit="1" customWidth="1"/>
    <col min="11012" max="11266" width="9.140625" style="57"/>
    <col min="11267" max="11267" width="18.28515625" style="57" bestFit="1" customWidth="1"/>
    <col min="11268" max="11522" width="9.140625" style="57"/>
    <col min="11523" max="11523" width="18.28515625" style="57" bestFit="1" customWidth="1"/>
    <col min="11524" max="11778" width="9.140625" style="57"/>
    <col min="11779" max="11779" width="18.28515625" style="57" bestFit="1" customWidth="1"/>
    <col min="11780" max="12034" width="9.140625" style="57"/>
    <col min="12035" max="12035" width="18.28515625" style="57" bestFit="1" customWidth="1"/>
    <col min="12036" max="12290" width="9.140625" style="57"/>
    <col min="12291" max="12291" width="18.28515625" style="57" bestFit="1" customWidth="1"/>
    <col min="12292" max="12546" width="9.140625" style="57"/>
    <col min="12547" max="12547" width="18.28515625" style="57" bestFit="1" customWidth="1"/>
    <col min="12548" max="12802" width="9.140625" style="57"/>
    <col min="12803" max="12803" width="18.28515625" style="57" bestFit="1" customWidth="1"/>
    <col min="12804" max="13058" width="9.140625" style="57"/>
    <col min="13059" max="13059" width="18.28515625" style="57" bestFit="1" customWidth="1"/>
    <col min="13060" max="13314" width="9.140625" style="57"/>
    <col min="13315" max="13315" width="18.28515625" style="57" bestFit="1" customWidth="1"/>
    <col min="13316" max="13570" width="9.140625" style="57"/>
    <col min="13571" max="13571" width="18.28515625" style="57" bestFit="1" customWidth="1"/>
    <col min="13572" max="13826" width="9.140625" style="57"/>
    <col min="13827" max="13827" width="18.28515625" style="57" bestFit="1" customWidth="1"/>
    <col min="13828" max="14082" width="9.140625" style="57"/>
    <col min="14083" max="14083" width="18.28515625" style="57" bestFit="1" customWidth="1"/>
    <col min="14084" max="14338" width="9.140625" style="57"/>
    <col min="14339" max="14339" width="18.28515625" style="57" bestFit="1" customWidth="1"/>
    <col min="14340" max="14594" width="9.140625" style="57"/>
    <col min="14595" max="14595" width="18.28515625" style="57" bestFit="1" customWidth="1"/>
    <col min="14596" max="14850" width="9.140625" style="57"/>
    <col min="14851" max="14851" width="18.28515625" style="57" bestFit="1" customWidth="1"/>
    <col min="14852" max="15106" width="9.140625" style="57"/>
    <col min="15107" max="15107" width="18.28515625" style="57" bestFit="1" customWidth="1"/>
    <col min="15108" max="15362" width="9.140625" style="57"/>
    <col min="15363" max="15363" width="18.28515625" style="57" bestFit="1" customWidth="1"/>
    <col min="15364" max="15618" width="9.140625" style="57"/>
    <col min="15619" max="15619" width="18.28515625" style="57" bestFit="1" customWidth="1"/>
    <col min="15620" max="15874" width="9.140625" style="57"/>
    <col min="15875" max="15875" width="18.28515625" style="57" bestFit="1" customWidth="1"/>
    <col min="15876" max="16130" width="9.140625" style="57"/>
    <col min="16131" max="16131" width="18.28515625" style="57" bestFit="1" customWidth="1"/>
    <col min="16132" max="16384" width="9.140625" style="57"/>
  </cols>
  <sheetData>
    <row r="1" spans="2:3" ht="18" customHeight="1">
      <c r="B1" s="56">
        <v>0</v>
      </c>
      <c r="C1" s="57" t="s">
        <v>377</v>
      </c>
    </row>
    <row r="2" spans="2:3" ht="18" customHeight="1">
      <c r="B2" s="56">
        <v>1</v>
      </c>
      <c r="C2" s="57" t="s">
        <v>378</v>
      </c>
    </row>
    <row r="3" spans="2:3" ht="18" customHeight="1">
      <c r="B3" s="56">
        <v>2</v>
      </c>
      <c r="C3" s="57" t="s">
        <v>179</v>
      </c>
    </row>
    <row r="4" spans="2:3" ht="18" customHeight="1">
      <c r="B4" s="56">
        <v>3</v>
      </c>
      <c r="C4" s="57" t="s">
        <v>379</v>
      </c>
    </row>
    <row r="5" spans="2:3" ht="18" customHeight="1">
      <c r="B5" s="56">
        <v>4</v>
      </c>
      <c r="C5" s="57" t="s">
        <v>380</v>
      </c>
    </row>
    <row r="6" spans="2:3" ht="18" customHeight="1">
      <c r="B6" s="56">
        <v>5</v>
      </c>
      <c r="C6" s="57" t="s">
        <v>381</v>
      </c>
    </row>
    <row r="7" spans="2:3" ht="18" customHeight="1">
      <c r="B7" s="56">
        <v>6</v>
      </c>
      <c r="C7" s="57" t="s">
        <v>270</v>
      </c>
    </row>
    <row r="8" spans="2:3" ht="18" customHeight="1">
      <c r="B8" s="56">
        <v>7</v>
      </c>
      <c r="C8" s="57" t="s">
        <v>382</v>
      </c>
    </row>
    <row r="9" spans="2:3" ht="18" customHeight="1">
      <c r="B9" s="56">
        <v>8</v>
      </c>
      <c r="C9" s="57" t="s">
        <v>383</v>
      </c>
    </row>
    <row r="10" spans="2:3" ht="18" customHeight="1">
      <c r="B10" s="56">
        <v>9</v>
      </c>
      <c r="C10" s="57" t="s">
        <v>384</v>
      </c>
    </row>
    <row r="11" spans="2:3" ht="18" customHeight="1">
      <c r="B11" s="56">
        <v>10</v>
      </c>
      <c r="C11" s="57" t="s">
        <v>385</v>
      </c>
    </row>
    <row r="12" spans="2:3" ht="18" customHeight="1">
      <c r="B12" s="56">
        <v>11</v>
      </c>
      <c r="C12" s="57" t="s">
        <v>386</v>
      </c>
    </row>
    <row r="13" spans="2:3" ht="18" customHeight="1">
      <c r="B13" s="56">
        <v>12</v>
      </c>
      <c r="C13" s="57" t="s">
        <v>387</v>
      </c>
    </row>
    <row r="14" spans="2:3" ht="18" customHeight="1">
      <c r="B14" s="56">
        <v>13</v>
      </c>
      <c r="C14" s="57" t="s">
        <v>388</v>
      </c>
    </row>
    <row r="15" spans="2:3" ht="18" customHeight="1">
      <c r="B15" s="56">
        <v>14</v>
      </c>
      <c r="C15" s="57" t="s">
        <v>389</v>
      </c>
    </row>
    <row r="16" spans="2:3" ht="18" customHeight="1">
      <c r="B16" s="56">
        <v>15</v>
      </c>
      <c r="C16" s="57" t="s">
        <v>390</v>
      </c>
    </row>
    <row r="17" spans="2:3" ht="18" customHeight="1">
      <c r="B17" s="56">
        <v>16</v>
      </c>
      <c r="C17" s="57" t="s">
        <v>391</v>
      </c>
    </row>
    <row r="18" spans="2:3" ht="18" customHeight="1">
      <c r="B18" s="56">
        <v>17</v>
      </c>
      <c r="C18" s="57" t="s">
        <v>392</v>
      </c>
    </row>
    <row r="19" spans="2:3" ht="18" customHeight="1">
      <c r="B19" s="56">
        <v>18</v>
      </c>
      <c r="C19" s="57" t="s">
        <v>393</v>
      </c>
    </row>
    <row r="20" spans="2:3" ht="18" customHeight="1">
      <c r="B20" s="56">
        <v>19</v>
      </c>
      <c r="C20" s="57" t="s">
        <v>394</v>
      </c>
    </row>
    <row r="21" spans="2:3" ht="18" customHeight="1">
      <c r="B21" s="56">
        <v>20</v>
      </c>
      <c r="C21" s="57" t="s">
        <v>395</v>
      </c>
    </row>
    <row r="22" spans="2:3" ht="18" customHeight="1">
      <c r="B22" s="56">
        <v>21</v>
      </c>
      <c r="C22" s="57" t="s">
        <v>396</v>
      </c>
    </row>
    <row r="23" spans="2:3" ht="18" customHeight="1">
      <c r="B23" s="56">
        <v>22</v>
      </c>
      <c r="C23" s="57" t="s">
        <v>397</v>
      </c>
    </row>
    <row r="24" spans="2:3" ht="18" customHeight="1">
      <c r="B24" s="56">
        <v>23</v>
      </c>
      <c r="C24" s="57" t="s">
        <v>398</v>
      </c>
    </row>
    <row r="25" spans="2:3" ht="18" customHeight="1">
      <c r="B25" s="56">
        <v>24</v>
      </c>
      <c r="C25" s="57" t="s">
        <v>399</v>
      </c>
    </row>
    <row r="26" spans="2:3" ht="18" customHeight="1">
      <c r="B26" s="56">
        <v>25</v>
      </c>
      <c r="C26" s="57" t="s">
        <v>400</v>
      </c>
    </row>
    <row r="27" spans="2:3" ht="18" customHeight="1">
      <c r="B27" s="56">
        <v>26</v>
      </c>
      <c r="C27" s="57" t="s">
        <v>401</v>
      </c>
    </row>
    <row r="28" spans="2:3" ht="18" customHeight="1">
      <c r="B28" s="56">
        <v>27</v>
      </c>
      <c r="C28" s="57" t="s">
        <v>402</v>
      </c>
    </row>
    <row r="29" spans="2:3" ht="18" customHeight="1">
      <c r="B29" s="56">
        <v>28</v>
      </c>
      <c r="C29" s="57" t="s">
        <v>403</v>
      </c>
    </row>
    <row r="30" spans="2:3" ht="18" customHeight="1">
      <c r="B30" s="56">
        <v>29</v>
      </c>
      <c r="C30" s="57" t="s">
        <v>404</v>
      </c>
    </row>
    <row r="31" spans="2:3" ht="18" customHeight="1">
      <c r="B31" s="56">
        <v>30</v>
      </c>
      <c r="C31" s="57" t="s">
        <v>405</v>
      </c>
    </row>
    <row r="32" spans="2:3" ht="18" customHeight="1">
      <c r="B32" s="56">
        <v>31</v>
      </c>
      <c r="C32" s="57" t="s">
        <v>406</v>
      </c>
    </row>
    <row r="33" spans="2:3" ht="18" customHeight="1">
      <c r="B33" s="56">
        <v>32</v>
      </c>
      <c r="C33" s="57" t="s">
        <v>407</v>
      </c>
    </row>
    <row r="34" spans="2:3" ht="18" customHeight="1">
      <c r="B34" s="56">
        <v>33</v>
      </c>
      <c r="C34" s="57" t="s">
        <v>408</v>
      </c>
    </row>
    <row r="35" spans="2:3" ht="18" customHeight="1">
      <c r="B35" s="56">
        <v>34</v>
      </c>
      <c r="C35" s="57" t="s">
        <v>409</v>
      </c>
    </row>
    <row r="36" spans="2:3" ht="18" customHeight="1">
      <c r="B36" s="56">
        <v>35</v>
      </c>
      <c r="C36" s="57" t="s">
        <v>410</v>
      </c>
    </row>
    <row r="37" spans="2:3" ht="18" customHeight="1">
      <c r="B37" s="56">
        <v>36</v>
      </c>
      <c r="C37" s="57" t="s">
        <v>411</v>
      </c>
    </row>
    <row r="38" spans="2:3" ht="18" customHeight="1">
      <c r="B38" s="56">
        <v>37</v>
      </c>
      <c r="C38" s="57" t="s">
        <v>412</v>
      </c>
    </row>
    <row r="39" spans="2:3" ht="18" customHeight="1">
      <c r="B39" s="56">
        <v>38</v>
      </c>
      <c r="C39" s="57" t="s">
        <v>413</v>
      </c>
    </row>
    <row r="40" spans="2:3" ht="18" customHeight="1">
      <c r="B40" s="56">
        <v>39</v>
      </c>
      <c r="C40" s="57" t="s">
        <v>414</v>
      </c>
    </row>
    <row r="41" spans="2:3" ht="18" customHeight="1">
      <c r="B41" s="56">
        <v>40</v>
      </c>
      <c r="C41" s="57" t="s">
        <v>415</v>
      </c>
    </row>
    <row r="42" spans="2:3" ht="18" customHeight="1">
      <c r="B42" s="56">
        <v>41</v>
      </c>
      <c r="C42" s="57" t="s">
        <v>416</v>
      </c>
    </row>
    <row r="43" spans="2:3" ht="18" customHeight="1">
      <c r="B43" s="56">
        <v>42</v>
      </c>
      <c r="C43" s="57" t="s">
        <v>417</v>
      </c>
    </row>
    <row r="44" spans="2:3" ht="18" customHeight="1">
      <c r="B44" s="56">
        <v>43</v>
      </c>
      <c r="C44" s="57" t="s">
        <v>418</v>
      </c>
    </row>
    <row r="45" spans="2:3" ht="18" customHeight="1">
      <c r="B45" s="56">
        <v>44</v>
      </c>
      <c r="C45" s="57" t="s">
        <v>419</v>
      </c>
    </row>
    <row r="46" spans="2:3" ht="18" customHeight="1">
      <c r="B46" s="56">
        <v>45</v>
      </c>
      <c r="C46" s="57" t="s">
        <v>420</v>
      </c>
    </row>
    <row r="47" spans="2:3" ht="18" customHeight="1">
      <c r="B47" s="56">
        <v>46</v>
      </c>
      <c r="C47" s="57" t="s">
        <v>421</v>
      </c>
    </row>
    <row r="48" spans="2:3" ht="18" customHeight="1">
      <c r="B48" s="56">
        <v>47</v>
      </c>
      <c r="C48" s="57" t="s">
        <v>422</v>
      </c>
    </row>
    <row r="49" spans="2:3" ht="18" customHeight="1">
      <c r="B49" s="56">
        <v>48</v>
      </c>
      <c r="C49" s="57" t="s">
        <v>423</v>
      </c>
    </row>
    <row r="50" spans="2:3" ht="18" customHeight="1">
      <c r="B50" s="56">
        <v>49</v>
      </c>
      <c r="C50" s="57" t="s">
        <v>424</v>
      </c>
    </row>
    <row r="51" spans="2:3" ht="18" customHeight="1">
      <c r="B51" s="56">
        <v>50</v>
      </c>
      <c r="C51" s="57" t="s">
        <v>425</v>
      </c>
    </row>
    <row r="52" spans="2:3" ht="18" customHeight="1">
      <c r="B52" s="56">
        <v>51</v>
      </c>
      <c r="C52" s="57" t="s">
        <v>426</v>
      </c>
    </row>
    <row r="53" spans="2:3" ht="18" customHeight="1">
      <c r="B53" s="56">
        <v>52</v>
      </c>
      <c r="C53" s="57" t="s">
        <v>427</v>
      </c>
    </row>
    <row r="54" spans="2:3" ht="18" customHeight="1">
      <c r="B54" s="56">
        <v>53</v>
      </c>
      <c r="C54" s="57" t="s">
        <v>428</v>
      </c>
    </row>
    <row r="55" spans="2:3" ht="18" customHeight="1">
      <c r="B55" s="56">
        <v>54</v>
      </c>
      <c r="C55" s="57" t="s">
        <v>429</v>
      </c>
    </row>
    <row r="56" spans="2:3" ht="18" customHeight="1">
      <c r="B56" s="56">
        <v>55</v>
      </c>
      <c r="C56" s="57" t="s">
        <v>430</v>
      </c>
    </row>
    <row r="57" spans="2:3" ht="18" customHeight="1">
      <c r="B57" s="56">
        <v>56</v>
      </c>
      <c r="C57" s="57" t="s">
        <v>431</v>
      </c>
    </row>
    <row r="58" spans="2:3" ht="18" customHeight="1">
      <c r="B58" s="56">
        <v>57</v>
      </c>
      <c r="C58" s="57" t="s">
        <v>432</v>
      </c>
    </row>
    <row r="59" spans="2:3" ht="18" customHeight="1">
      <c r="B59" s="56">
        <v>58</v>
      </c>
      <c r="C59" s="57" t="s">
        <v>433</v>
      </c>
    </row>
    <row r="60" spans="2:3" ht="18" customHeight="1">
      <c r="B60" s="56">
        <v>59</v>
      </c>
      <c r="C60" s="57" t="s">
        <v>434</v>
      </c>
    </row>
    <row r="61" spans="2:3" ht="18" customHeight="1">
      <c r="B61" s="56">
        <v>60</v>
      </c>
      <c r="C61" s="57" t="s">
        <v>435</v>
      </c>
    </row>
    <row r="62" spans="2:3" ht="18" customHeight="1">
      <c r="B62" s="56">
        <v>61</v>
      </c>
      <c r="C62" s="57" t="s">
        <v>436</v>
      </c>
    </row>
    <row r="63" spans="2:3" ht="18" customHeight="1">
      <c r="B63" s="56">
        <v>62</v>
      </c>
      <c r="C63" s="57" t="s">
        <v>437</v>
      </c>
    </row>
    <row r="64" spans="2:3" ht="18" customHeight="1">
      <c r="B64" s="56">
        <v>63</v>
      </c>
      <c r="C64" s="57" t="s">
        <v>438</v>
      </c>
    </row>
    <row r="65" spans="2:3" ht="18" customHeight="1">
      <c r="B65" s="56">
        <v>64</v>
      </c>
      <c r="C65" s="57" t="s">
        <v>439</v>
      </c>
    </row>
    <row r="66" spans="2:3" ht="18" customHeight="1">
      <c r="B66" s="56">
        <v>65</v>
      </c>
      <c r="C66" s="57" t="s">
        <v>440</v>
      </c>
    </row>
    <row r="67" spans="2:3" ht="18" customHeight="1">
      <c r="B67" s="56">
        <v>66</v>
      </c>
      <c r="C67" s="57" t="s">
        <v>441</v>
      </c>
    </row>
    <row r="68" spans="2:3" ht="18" customHeight="1">
      <c r="B68" s="56">
        <v>67</v>
      </c>
      <c r="C68" s="57" t="s">
        <v>442</v>
      </c>
    </row>
    <row r="69" spans="2:3" ht="18" customHeight="1">
      <c r="B69" s="56">
        <v>68</v>
      </c>
      <c r="C69" s="57" t="s">
        <v>443</v>
      </c>
    </row>
    <row r="70" spans="2:3" ht="18" customHeight="1">
      <c r="B70" s="56">
        <v>69</v>
      </c>
      <c r="C70" s="57" t="s">
        <v>444</v>
      </c>
    </row>
    <row r="71" spans="2:3" ht="18" customHeight="1">
      <c r="B71" s="56">
        <v>70</v>
      </c>
      <c r="C71" s="57" t="s">
        <v>445</v>
      </c>
    </row>
    <row r="72" spans="2:3" ht="18" customHeight="1">
      <c r="B72" s="56">
        <v>71</v>
      </c>
      <c r="C72" s="57" t="s">
        <v>446</v>
      </c>
    </row>
    <row r="73" spans="2:3" ht="18" customHeight="1">
      <c r="B73" s="56">
        <v>72</v>
      </c>
      <c r="C73" s="57" t="s">
        <v>447</v>
      </c>
    </row>
    <row r="74" spans="2:3" ht="18" customHeight="1">
      <c r="B74" s="56">
        <v>73</v>
      </c>
      <c r="C74" s="57" t="s">
        <v>448</v>
      </c>
    </row>
    <row r="75" spans="2:3" ht="18" customHeight="1">
      <c r="B75" s="56">
        <v>74</v>
      </c>
      <c r="C75" s="57" t="s">
        <v>449</v>
      </c>
    </row>
    <row r="76" spans="2:3" ht="18" customHeight="1">
      <c r="B76" s="56">
        <v>75</v>
      </c>
      <c r="C76" s="57" t="s">
        <v>450</v>
      </c>
    </row>
    <row r="77" spans="2:3" ht="18" customHeight="1">
      <c r="B77" s="56">
        <v>76</v>
      </c>
      <c r="C77" s="57" t="s">
        <v>451</v>
      </c>
    </row>
    <row r="78" spans="2:3" ht="18" customHeight="1">
      <c r="B78" s="56">
        <v>77</v>
      </c>
      <c r="C78" s="57" t="s">
        <v>452</v>
      </c>
    </row>
    <row r="79" spans="2:3" ht="18" customHeight="1">
      <c r="B79" s="56">
        <v>78</v>
      </c>
      <c r="C79" s="57" t="s">
        <v>453</v>
      </c>
    </row>
    <row r="80" spans="2:3" ht="18" customHeight="1">
      <c r="B80" s="56">
        <v>79</v>
      </c>
      <c r="C80" s="57" t="s">
        <v>454</v>
      </c>
    </row>
    <row r="81" spans="2:3" ht="18" customHeight="1">
      <c r="B81" s="56">
        <v>80</v>
      </c>
      <c r="C81" s="57" t="s">
        <v>455</v>
      </c>
    </row>
    <row r="82" spans="2:3" ht="18" customHeight="1">
      <c r="B82" s="56">
        <v>81</v>
      </c>
      <c r="C82" s="57" t="s">
        <v>456</v>
      </c>
    </row>
    <row r="83" spans="2:3" ht="18" customHeight="1">
      <c r="B83" s="56">
        <v>82</v>
      </c>
      <c r="C83" s="57" t="s">
        <v>457</v>
      </c>
    </row>
    <row r="84" spans="2:3" ht="18" customHeight="1">
      <c r="B84" s="56">
        <v>83</v>
      </c>
      <c r="C84" s="57" t="s">
        <v>458</v>
      </c>
    </row>
    <row r="85" spans="2:3" ht="18" customHeight="1">
      <c r="B85" s="56">
        <v>84</v>
      </c>
      <c r="C85" s="57" t="s">
        <v>459</v>
      </c>
    </row>
    <row r="86" spans="2:3" ht="18" customHeight="1">
      <c r="B86" s="56">
        <v>85</v>
      </c>
      <c r="C86" s="57" t="s">
        <v>460</v>
      </c>
    </row>
    <row r="87" spans="2:3" ht="18" customHeight="1">
      <c r="B87" s="56">
        <v>86</v>
      </c>
      <c r="C87" s="57" t="s">
        <v>461</v>
      </c>
    </row>
    <row r="88" spans="2:3" ht="18" customHeight="1">
      <c r="B88" s="56">
        <v>87</v>
      </c>
      <c r="C88" s="57" t="s">
        <v>462</v>
      </c>
    </row>
    <row r="89" spans="2:3" ht="18" customHeight="1">
      <c r="B89" s="56">
        <v>88</v>
      </c>
      <c r="C89" s="57" t="s">
        <v>463</v>
      </c>
    </row>
    <row r="90" spans="2:3" ht="18" customHeight="1">
      <c r="B90" s="56">
        <v>89</v>
      </c>
      <c r="C90" s="57" t="s">
        <v>464</v>
      </c>
    </row>
    <row r="91" spans="2:3" ht="18" customHeight="1">
      <c r="B91" s="56">
        <v>90</v>
      </c>
      <c r="C91" s="57" t="s">
        <v>465</v>
      </c>
    </row>
    <row r="92" spans="2:3" ht="18" customHeight="1">
      <c r="B92" s="56">
        <v>91</v>
      </c>
      <c r="C92" s="57" t="s">
        <v>466</v>
      </c>
    </row>
    <row r="93" spans="2:3" ht="18" customHeight="1">
      <c r="B93" s="56">
        <v>92</v>
      </c>
      <c r="C93" s="57" t="s">
        <v>467</v>
      </c>
    </row>
    <row r="94" spans="2:3" ht="18" customHeight="1">
      <c r="B94" s="56">
        <v>93</v>
      </c>
      <c r="C94" s="57" t="s">
        <v>468</v>
      </c>
    </row>
    <row r="95" spans="2:3" ht="18" customHeight="1">
      <c r="B95" s="56">
        <v>94</v>
      </c>
      <c r="C95" s="57" t="s">
        <v>469</v>
      </c>
    </row>
    <row r="96" spans="2:3" ht="18" customHeight="1">
      <c r="B96" s="56">
        <v>95</v>
      </c>
      <c r="C96" s="57" t="s">
        <v>470</v>
      </c>
    </row>
    <row r="97" spans="2:3" ht="18" customHeight="1">
      <c r="B97" s="56">
        <v>96</v>
      </c>
      <c r="C97" s="57" t="s">
        <v>471</v>
      </c>
    </row>
    <row r="98" spans="2:3" ht="18" customHeight="1">
      <c r="B98" s="56">
        <v>97</v>
      </c>
      <c r="C98" s="57" t="s">
        <v>472</v>
      </c>
    </row>
    <row r="99" spans="2:3" ht="18" customHeight="1">
      <c r="B99" s="56">
        <v>98</v>
      </c>
      <c r="C99" s="57" t="s">
        <v>473</v>
      </c>
    </row>
    <row r="100" spans="2:3" ht="18" customHeight="1">
      <c r="B100" s="56">
        <v>99</v>
      </c>
      <c r="C100" s="57" t="s">
        <v>474</v>
      </c>
    </row>
    <row r="101" spans="2:3" ht="18" customHeight="1">
      <c r="B101" s="56">
        <v>100</v>
      </c>
      <c r="C101" s="57" t="s">
        <v>475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B4:N10"/>
  <sheetViews>
    <sheetView workbookViewId="0">
      <selection activeCell="G21" sqref="G21"/>
    </sheetView>
  </sheetViews>
  <sheetFormatPr defaultRowHeight="15"/>
  <sheetData>
    <row r="4" spans="2:14" ht="18.75">
      <c r="B4" s="137" t="s">
        <v>364</v>
      </c>
      <c r="C4" s="137" t="s">
        <v>365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spans="2:14" ht="18.75">
      <c r="B5" s="137"/>
      <c r="C5" s="137" t="s">
        <v>366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2:14" ht="18.75">
      <c r="B6" s="137" t="s">
        <v>367</v>
      </c>
      <c r="C6" s="137" t="s">
        <v>368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2:14" ht="18.75">
      <c r="B7" s="137"/>
      <c r="C7" s="137" t="s">
        <v>369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</row>
    <row r="8" spans="2:14" ht="18.75">
      <c r="B8" s="137" t="s">
        <v>370</v>
      </c>
      <c r="C8" s="137" t="s">
        <v>371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</row>
    <row r="9" spans="2:14" ht="18.75">
      <c r="B9" s="137" t="s">
        <v>372</v>
      </c>
      <c r="C9" s="137" t="s">
        <v>373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</row>
    <row r="10" spans="2:14" ht="18.75">
      <c r="B10" s="138">
        <v>5</v>
      </c>
      <c r="C10" s="137" t="s">
        <v>374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130"/>
  <sheetViews>
    <sheetView topLeftCell="A112" workbookViewId="0">
      <selection activeCell="B2" sqref="B2:J130"/>
    </sheetView>
  </sheetViews>
  <sheetFormatPr defaultRowHeight="15"/>
  <sheetData>
    <row r="2" spans="2:10" ht="15.75">
      <c r="B2" s="123" t="s">
        <v>125</v>
      </c>
      <c r="C2" s="124" t="s">
        <v>126</v>
      </c>
      <c r="D2" s="125" t="s">
        <v>60</v>
      </c>
      <c r="E2" s="126">
        <v>35165</v>
      </c>
      <c r="F2" s="127" t="s">
        <v>34</v>
      </c>
      <c r="G2" s="123" t="s">
        <v>127</v>
      </c>
      <c r="H2" s="213" t="s">
        <v>717</v>
      </c>
      <c r="I2" s="214">
        <f t="shared" ref="I2:I28" si="0">VLOOKUP(B2,nghehieu,8,0)</f>
        <v>12</v>
      </c>
      <c r="J2" s="214">
        <f t="shared" ref="J2:J61" si="1">VLOOKUP(B2,diemnoi,8,0)</f>
        <v>12</v>
      </c>
    </row>
    <row r="3" spans="2:10" ht="15.75">
      <c r="B3" s="128" t="s">
        <v>128</v>
      </c>
      <c r="C3" s="129" t="s">
        <v>129</v>
      </c>
      <c r="D3" s="130" t="s">
        <v>60</v>
      </c>
      <c r="E3" s="131">
        <v>35070</v>
      </c>
      <c r="F3" s="113" t="s">
        <v>66</v>
      </c>
      <c r="G3" s="128" t="s">
        <v>127</v>
      </c>
      <c r="H3" s="215"/>
      <c r="I3" s="216">
        <f t="shared" si="0"/>
        <v>12</v>
      </c>
      <c r="J3" s="216">
        <f t="shared" si="1"/>
        <v>17</v>
      </c>
    </row>
    <row r="4" spans="2:10" ht="15.75">
      <c r="B4" s="128" t="s">
        <v>89</v>
      </c>
      <c r="C4" s="129" t="s">
        <v>90</v>
      </c>
      <c r="D4" s="130" t="s">
        <v>91</v>
      </c>
      <c r="E4" s="131">
        <v>35386</v>
      </c>
      <c r="F4" s="113" t="s">
        <v>44</v>
      </c>
      <c r="G4" s="128" t="s">
        <v>88</v>
      </c>
      <c r="H4" s="217" t="s">
        <v>717</v>
      </c>
      <c r="I4" s="216">
        <f t="shared" si="0"/>
        <v>16</v>
      </c>
      <c r="J4" s="216">
        <f t="shared" si="1"/>
        <v>12</v>
      </c>
    </row>
    <row r="5" spans="2:10" ht="15.75">
      <c r="B5" s="128" t="s">
        <v>136</v>
      </c>
      <c r="C5" s="129" t="s">
        <v>137</v>
      </c>
      <c r="D5" s="130" t="s">
        <v>16</v>
      </c>
      <c r="E5" s="131">
        <v>35098</v>
      </c>
      <c r="F5" s="113" t="s">
        <v>44</v>
      </c>
      <c r="G5" s="128" t="s">
        <v>138</v>
      </c>
      <c r="H5" s="217" t="s">
        <v>717</v>
      </c>
      <c r="I5" s="216">
        <f t="shared" si="0"/>
        <v>16</v>
      </c>
      <c r="J5" s="216">
        <f t="shared" si="1"/>
        <v>12</v>
      </c>
    </row>
    <row r="6" spans="2:10" ht="15.75">
      <c r="B6" s="128" t="s">
        <v>139</v>
      </c>
      <c r="C6" s="129" t="s">
        <v>140</v>
      </c>
      <c r="D6" s="130" t="s">
        <v>16</v>
      </c>
      <c r="E6" s="131">
        <v>35184</v>
      </c>
      <c r="F6" s="113" t="s">
        <v>141</v>
      </c>
      <c r="G6" s="128" t="s">
        <v>131</v>
      </c>
      <c r="H6" s="217" t="s">
        <v>717</v>
      </c>
      <c r="I6" s="216">
        <f t="shared" si="0"/>
        <v>18</v>
      </c>
      <c r="J6" s="216">
        <f t="shared" si="1"/>
        <v>14</v>
      </c>
    </row>
    <row r="7" spans="2:10" ht="15.75">
      <c r="B7" s="128" t="s">
        <v>92</v>
      </c>
      <c r="C7" s="129" t="s">
        <v>93</v>
      </c>
      <c r="D7" s="130" t="s">
        <v>16</v>
      </c>
      <c r="E7" s="131">
        <v>34919</v>
      </c>
      <c r="F7" s="113" t="s">
        <v>17</v>
      </c>
      <c r="G7" s="128" t="s">
        <v>94</v>
      </c>
      <c r="H7" s="217" t="s">
        <v>717</v>
      </c>
      <c r="I7" s="216">
        <f t="shared" si="0"/>
        <v>20</v>
      </c>
      <c r="J7" s="216">
        <f t="shared" si="1"/>
        <v>16</v>
      </c>
    </row>
    <row r="8" spans="2:10" ht="15.75">
      <c r="B8" s="128" t="s">
        <v>483</v>
      </c>
      <c r="C8" s="129" t="s">
        <v>95</v>
      </c>
      <c r="D8" s="130" t="s">
        <v>96</v>
      </c>
      <c r="E8" s="131">
        <v>34566</v>
      </c>
      <c r="F8" s="113" t="s">
        <v>11</v>
      </c>
      <c r="G8" s="128" t="s">
        <v>94</v>
      </c>
      <c r="H8" s="217" t="s">
        <v>717</v>
      </c>
      <c r="I8" s="216">
        <f t="shared" si="0"/>
        <v>20</v>
      </c>
      <c r="J8" s="216">
        <f t="shared" si="1"/>
        <v>17</v>
      </c>
    </row>
    <row r="9" spans="2:10" ht="15.75">
      <c r="B9" s="128" t="s">
        <v>143</v>
      </c>
      <c r="C9" s="129" t="s">
        <v>144</v>
      </c>
      <c r="D9" s="130" t="s">
        <v>145</v>
      </c>
      <c r="E9" s="131">
        <v>34700</v>
      </c>
      <c r="F9" s="113" t="s">
        <v>34</v>
      </c>
      <c r="G9" s="128" t="s">
        <v>138</v>
      </c>
      <c r="H9" s="217" t="s">
        <v>717</v>
      </c>
      <c r="I9" s="216">
        <f t="shared" si="0"/>
        <v>19</v>
      </c>
      <c r="J9" s="216">
        <f t="shared" si="1"/>
        <v>12</v>
      </c>
    </row>
    <row r="10" spans="2:10" ht="15.75">
      <c r="B10" s="128" t="s">
        <v>146</v>
      </c>
      <c r="C10" s="129" t="s">
        <v>147</v>
      </c>
      <c r="D10" s="130" t="s">
        <v>145</v>
      </c>
      <c r="E10" s="131">
        <v>35268</v>
      </c>
      <c r="F10" s="113" t="s">
        <v>44</v>
      </c>
      <c r="G10" s="128" t="s">
        <v>133</v>
      </c>
      <c r="H10" s="217" t="s">
        <v>717</v>
      </c>
      <c r="I10" s="216">
        <f t="shared" si="0"/>
        <v>20</v>
      </c>
      <c r="J10" s="216">
        <f t="shared" si="1"/>
        <v>10</v>
      </c>
    </row>
    <row r="11" spans="2:10" ht="15.75">
      <c r="B11" s="128" t="s">
        <v>148</v>
      </c>
      <c r="C11" s="129" t="s">
        <v>37</v>
      </c>
      <c r="D11" s="130" t="s">
        <v>149</v>
      </c>
      <c r="E11" s="131">
        <v>35407</v>
      </c>
      <c r="F11" s="113" t="s">
        <v>44</v>
      </c>
      <c r="G11" s="128" t="s">
        <v>142</v>
      </c>
      <c r="H11" s="217" t="s">
        <v>717</v>
      </c>
      <c r="I11" s="216">
        <f t="shared" si="0"/>
        <v>20</v>
      </c>
      <c r="J11" s="216">
        <f t="shared" si="1"/>
        <v>17</v>
      </c>
    </row>
    <row r="12" spans="2:10" ht="15.75">
      <c r="B12" s="128" t="s">
        <v>151</v>
      </c>
      <c r="C12" s="129" t="s">
        <v>152</v>
      </c>
      <c r="D12" s="130" t="s">
        <v>150</v>
      </c>
      <c r="E12" s="131">
        <v>35065</v>
      </c>
      <c r="F12" s="113" t="s">
        <v>36</v>
      </c>
      <c r="G12" s="128" t="s">
        <v>127</v>
      </c>
      <c r="H12" s="217" t="s">
        <v>717</v>
      </c>
      <c r="I12" s="216">
        <f t="shared" si="0"/>
        <v>15</v>
      </c>
      <c r="J12" s="216">
        <f t="shared" si="1"/>
        <v>15</v>
      </c>
    </row>
    <row r="13" spans="2:10" ht="15.75">
      <c r="B13" s="128" t="s">
        <v>153</v>
      </c>
      <c r="C13" s="129" t="s">
        <v>154</v>
      </c>
      <c r="D13" s="130" t="s">
        <v>155</v>
      </c>
      <c r="E13" s="131">
        <v>34879</v>
      </c>
      <c r="F13" s="113" t="s">
        <v>49</v>
      </c>
      <c r="G13" s="128" t="s">
        <v>127</v>
      </c>
      <c r="H13" s="217" t="s">
        <v>717</v>
      </c>
      <c r="I13" s="216">
        <f t="shared" si="0"/>
        <v>14</v>
      </c>
      <c r="J13" s="216">
        <f t="shared" si="1"/>
        <v>9</v>
      </c>
    </row>
    <row r="14" spans="2:10" ht="15.75">
      <c r="B14" s="128" t="s">
        <v>156</v>
      </c>
      <c r="C14" s="129" t="s">
        <v>37</v>
      </c>
      <c r="D14" s="130" t="s">
        <v>98</v>
      </c>
      <c r="E14" s="131">
        <v>34802</v>
      </c>
      <c r="F14" s="113" t="s">
        <v>44</v>
      </c>
      <c r="G14" s="128" t="s">
        <v>142</v>
      </c>
      <c r="H14" s="217" t="s">
        <v>717</v>
      </c>
      <c r="I14" s="216">
        <f t="shared" si="0"/>
        <v>15</v>
      </c>
      <c r="J14" s="216">
        <f t="shared" si="1"/>
        <v>16</v>
      </c>
    </row>
    <row r="15" spans="2:10" ht="15.75">
      <c r="B15" s="128" t="s">
        <v>97</v>
      </c>
      <c r="C15" s="129" t="s">
        <v>68</v>
      </c>
      <c r="D15" s="130" t="s">
        <v>98</v>
      </c>
      <c r="E15" s="131">
        <v>34890</v>
      </c>
      <c r="F15" s="113" t="s">
        <v>33</v>
      </c>
      <c r="G15" s="128" t="s">
        <v>88</v>
      </c>
      <c r="H15" s="217" t="s">
        <v>717</v>
      </c>
      <c r="I15" s="216">
        <f t="shared" si="0"/>
        <v>20</v>
      </c>
      <c r="J15" s="216">
        <f t="shared" si="1"/>
        <v>11</v>
      </c>
    </row>
    <row r="16" spans="2:10" ht="15.75">
      <c r="B16" s="128" t="s">
        <v>157</v>
      </c>
      <c r="C16" s="129" t="s">
        <v>41</v>
      </c>
      <c r="D16" s="130" t="s">
        <v>158</v>
      </c>
      <c r="E16" s="131">
        <v>35385</v>
      </c>
      <c r="F16" s="113" t="s">
        <v>36</v>
      </c>
      <c r="G16" s="128" t="s">
        <v>127</v>
      </c>
      <c r="H16" s="217" t="s">
        <v>717</v>
      </c>
      <c r="I16" s="216">
        <f t="shared" si="0"/>
        <v>16</v>
      </c>
      <c r="J16" s="216">
        <f t="shared" si="1"/>
        <v>12</v>
      </c>
    </row>
    <row r="17" spans="2:10" ht="15.75">
      <c r="B17" s="128" t="s">
        <v>159</v>
      </c>
      <c r="C17" s="129" t="s">
        <v>160</v>
      </c>
      <c r="D17" s="130" t="s">
        <v>161</v>
      </c>
      <c r="E17" s="131">
        <v>35264</v>
      </c>
      <c r="F17" s="113" t="s">
        <v>33</v>
      </c>
      <c r="G17" s="128" t="s">
        <v>162</v>
      </c>
      <c r="H17" s="217" t="s">
        <v>717</v>
      </c>
      <c r="I17" s="216">
        <f t="shared" si="0"/>
        <v>20</v>
      </c>
      <c r="J17" s="216">
        <f t="shared" si="1"/>
        <v>13</v>
      </c>
    </row>
    <row r="18" spans="2:10" ht="15.75">
      <c r="B18" s="128" t="s">
        <v>99</v>
      </c>
      <c r="C18" s="129" t="s">
        <v>100</v>
      </c>
      <c r="D18" s="130" t="s">
        <v>101</v>
      </c>
      <c r="E18" s="131">
        <v>34825</v>
      </c>
      <c r="F18" s="113" t="s">
        <v>34</v>
      </c>
      <c r="G18" s="128" t="s">
        <v>88</v>
      </c>
      <c r="H18" s="217" t="s">
        <v>717</v>
      </c>
      <c r="I18" s="216">
        <f t="shared" si="0"/>
        <v>20</v>
      </c>
      <c r="J18" s="216">
        <f t="shared" si="1"/>
        <v>11</v>
      </c>
    </row>
    <row r="19" spans="2:10" ht="15.75">
      <c r="B19" s="128" t="s">
        <v>164</v>
      </c>
      <c r="C19" s="129" t="s">
        <v>165</v>
      </c>
      <c r="D19" s="130" t="s">
        <v>163</v>
      </c>
      <c r="E19" s="131">
        <v>35250</v>
      </c>
      <c r="F19" s="113" t="s">
        <v>11</v>
      </c>
      <c r="G19" s="128" t="s">
        <v>142</v>
      </c>
      <c r="H19" s="217" t="s">
        <v>717</v>
      </c>
      <c r="I19" s="216">
        <f t="shared" si="0"/>
        <v>20</v>
      </c>
      <c r="J19" s="216">
        <f t="shared" si="1"/>
        <v>12</v>
      </c>
    </row>
    <row r="20" spans="2:10" ht="15.75">
      <c r="B20" s="128" t="s">
        <v>718</v>
      </c>
      <c r="C20" s="129" t="s">
        <v>280</v>
      </c>
      <c r="D20" s="130" t="s">
        <v>719</v>
      </c>
      <c r="E20" s="131">
        <v>34500</v>
      </c>
      <c r="F20" s="113" t="s">
        <v>34</v>
      </c>
      <c r="G20" s="128" t="s">
        <v>80</v>
      </c>
      <c r="H20" s="215"/>
      <c r="I20" s="216">
        <f t="shared" si="0"/>
        <v>20</v>
      </c>
      <c r="J20" s="218" t="s">
        <v>717</v>
      </c>
    </row>
    <row r="21" spans="2:10" ht="15.75">
      <c r="B21" s="128" t="s">
        <v>169</v>
      </c>
      <c r="C21" s="129" t="s">
        <v>170</v>
      </c>
      <c r="D21" s="130" t="s">
        <v>171</v>
      </c>
      <c r="E21" s="131">
        <v>35342</v>
      </c>
      <c r="F21" s="113" t="s">
        <v>134</v>
      </c>
      <c r="G21" s="128" t="s">
        <v>167</v>
      </c>
      <c r="H21" s="217" t="s">
        <v>717</v>
      </c>
      <c r="I21" s="216">
        <f t="shared" si="0"/>
        <v>19</v>
      </c>
      <c r="J21" s="216">
        <f t="shared" si="1"/>
        <v>11</v>
      </c>
    </row>
    <row r="22" spans="2:10" ht="15.75">
      <c r="B22" s="128" t="s">
        <v>484</v>
      </c>
      <c r="C22" s="129" t="s">
        <v>485</v>
      </c>
      <c r="D22" s="130" t="s">
        <v>171</v>
      </c>
      <c r="E22" s="131">
        <v>34002</v>
      </c>
      <c r="F22" s="113" t="s">
        <v>134</v>
      </c>
      <c r="G22" s="128" t="s">
        <v>486</v>
      </c>
      <c r="H22" s="217" t="s">
        <v>717</v>
      </c>
      <c r="I22" s="216">
        <f t="shared" si="0"/>
        <v>19</v>
      </c>
      <c r="J22" s="216">
        <f t="shared" si="1"/>
        <v>11</v>
      </c>
    </row>
    <row r="23" spans="2:10" ht="15.75">
      <c r="B23" s="128" t="s">
        <v>172</v>
      </c>
      <c r="C23" s="129" t="s">
        <v>37</v>
      </c>
      <c r="D23" s="130" t="s">
        <v>171</v>
      </c>
      <c r="E23" s="131">
        <v>35252</v>
      </c>
      <c r="F23" s="113" t="s">
        <v>173</v>
      </c>
      <c r="G23" s="128" t="s">
        <v>142</v>
      </c>
      <c r="H23" s="217" t="s">
        <v>717</v>
      </c>
      <c r="I23" s="216">
        <f t="shared" si="0"/>
        <v>19</v>
      </c>
      <c r="J23" s="216">
        <f t="shared" si="1"/>
        <v>11</v>
      </c>
    </row>
    <row r="24" spans="2:10" ht="15.75">
      <c r="B24" s="128" t="s">
        <v>174</v>
      </c>
      <c r="C24" s="129" t="s">
        <v>175</v>
      </c>
      <c r="D24" s="130" t="s">
        <v>171</v>
      </c>
      <c r="E24" s="131">
        <v>34944</v>
      </c>
      <c r="F24" s="113" t="s">
        <v>49</v>
      </c>
      <c r="G24" s="128" t="s">
        <v>176</v>
      </c>
      <c r="H24" s="217" t="s">
        <v>717</v>
      </c>
      <c r="I24" s="216">
        <f t="shared" si="0"/>
        <v>18</v>
      </c>
      <c r="J24" s="216">
        <f t="shared" si="1"/>
        <v>14</v>
      </c>
    </row>
    <row r="25" spans="2:10" ht="15.75">
      <c r="B25" s="128" t="s">
        <v>177</v>
      </c>
      <c r="C25" s="129" t="s">
        <v>144</v>
      </c>
      <c r="D25" s="130" t="s">
        <v>178</v>
      </c>
      <c r="E25" s="131">
        <v>35065</v>
      </c>
      <c r="F25" s="113" t="s">
        <v>44</v>
      </c>
      <c r="G25" s="128" t="s">
        <v>131</v>
      </c>
      <c r="H25" s="217" t="s">
        <v>717</v>
      </c>
      <c r="I25" s="216">
        <f t="shared" si="0"/>
        <v>18</v>
      </c>
      <c r="J25" s="216">
        <f t="shared" si="1"/>
        <v>16</v>
      </c>
    </row>
    <row r="26" spans="2:10" ht="15.75">
      <c r="B26" s="128" t="s">
        <v>487</v>
      </c>
      <c r="C26" s="129" t="s">
        <v>488</v>
      </c>
      <c r="D26" s="130" t="s">
        <v>178</v>
      </c>
      <c r="E26" s="131">
        <v>35419</v>
      </c>
      <c r="F26" s="113" t="s">
        <v>36</v>
      </c>
      <c r="G26" s="128" t="s">
        <v>167</v>
      </c>
      <c r="H26" s="217" t="s">
        <v>717</v>
      </c>
      <c r="I26" s="216">
        <f t="shared" si="0"/>
        <v>18</v>
      </c>
      <c r="J26" s="216">
        <f t="shared" si="1"/>
        <v>10</v>
      </c>
    </row>
    <row r="27" spans="2:10" ht="15.75">
      <c r="B27" s="128" t="s">
        <v>182</v>
      </c>
      <c r="C27" s="129" t="s">
        <v>183</v>
      </c>
      <c r="D27" s="130" t="s">
        <v>181</v>
      </c>
      <c r="E27" s="131">
        <v>34711</v>
      </c>
      <c r="F27" s="113" t="s">
        <v>103</v>
      </c>
      <c r="G27" s="128" t="s">
        <v>184</v>
      </c>
      <c r="H27" s="217" t="s">
        <v>717</v>
      </c>
      <c r="I27" s="216">
        <f t="shared" si="0"/>
        <v>20</v>
      </c>
      <c r="J27" s="216">
        <f t="shared" si="1"/>
        <v>16</v>
      </c>
    </row>
    <row r="28" spans="2:10" ht="15.75">
      <c r="B28" s="128" t="s">
        <v>102</v>
      </c>
      <c r="C28" s="129" t="s">
        <v>37</v>
      </c>
      <c r="D28" s="130" t="s">
        <v>53</v>
      </c>
      <c r="E28" s="131">
        <v>35192</v>
      </c>
      <c r="F28" s="113" t="s">
        <v>49</v>
      </c>
      <c r="G28" s="128" t="s">
        <v>94</v>
      </c>
      <c r="H28" s="217" t="s">
        <v>717</v>
      </c>
      <c r="I28" s="216">
        <f t="shared" si="0"/>
        <v>19</v>
      </c>
      <c r="J28" s="216">
        <f t="shared" si="1"/>
        <v>11</v>
      </c>
    </row>
    <row r="29" spans="2:10" ht="15.75">
      <c r="B29" s="128" t="s">
        <v>489</v>
      </c>
      <c r="C29" s="129" t="s">
        <v>65</v>
      </c>
      <c r="D29" s="130" t="s">
        <v>53</v>
      </c>
      <c r="E29" s="131">
        <v>34973</v>
      </c>
      <c r="F29" s="113" t="s">
        <v>11</v>
      </c>
      <c r="G29" s="128" t="s">
        <v>80</v>
      </c>
      <c r="H29" s="217" t="s">
        <v>717</v>
      </c>
      <c r="I29" s="218" t="s">
        <v>717</v>
      </c>
      <c r="J29" s="216">
        <f t="shared" si="1"/>
        <v>15</v>
      </c>
    </row>
    <row r="30" spans="2:10" ht="15.75">
      <c r="B30" s="128" t="s">
        <v>490</v>
      </c>
      <c r="C30" s="129" t="s">
        <v>491</v>
      </c>
      <c r="D30" s="130" t="s">
        <v>55</v>
      </c>
      <c r="E30" s="131">
        <v>35343</v>
      </c>
      <c r="F30" s="113" t="s">
        <v>103</v>
      </c>
      <c r="G30" s="128" t="s">
        <v>94</v>
      </c>
      <c r="H30" s="217" t="s">
        <v>717</v>
      </c>
      <c r="I30" s="216">
        <f t="shared" ref="I30:I87" si="2">VLOOKUP(B30,nghehieu,8,0)</f>
        <v>16</v>
      </c>
      <c r="J30" s="216">
        <f t="shared" si="1"/>
        <v>17</v>
      </c>
    </row>
    <row r="31" spans="2:10" ht="15.75">
      <c r="B31" s="128" t="s">
        <v>185</v>
      </c>
      <c r="C31" s="129" t="s">
        <v>186</v>
      </c>
      <c r="D31" s="130" t="s">
        <v>55</v>
      </c>
      <c r="E31" s="131">
        <v>34940</v>
      </c>
      <c r="F31" s="113" t="s">
        <v>34</v>
      </c>
      <c r="G31" s="128" t="s">
        <v>142</v>
      </c>
      <c r="H31" s="217" t="s">
        <v>717</v>
      </c>
      <c r="I31" s="216"/>
      <c r="J31" s="216">
        <f t="shared" si="1"/>
        <v>17</v>
      </c>
    </row>
    <row r="32" spans="2:10" ht="15.75">
      <c r="B32" s="128" t="s">
        <v>492</v>
      </c>
      <c r="C32" s="129" t="s">
        <v>493</v>
      </c>
      <c r="D32" s="130" t="s">
        <v>188</v>
      </c>
      <c r="E32" s="131">
        <v>35074</v>
      </c>
      <c r="F32" s="113" t="s">
        <v>33</v>
      </c>
      <c r="G32" s="128" t="s">
        <v>167</v>
      </c>
      <c r="H32" s="215"/>
      <c r="I32" s="216">
        <f t="shared" si="2"/>
        <v>12</v>
      </c>
      <c r="J32" s="216">
        <f t="shared" si="1"/>
        <v>11</v>
      </c>
    </row>
    <row r="33" spans="2:10" ht="15.75">
      <c r="B33" s="128" t="s">
        <v>187</v>
      </c>
      <c r="C33" s="129" t="s">
        <v>129</v>
      </c>
      <c r="D33" s="130" t="s">
        <v>188</v>
      </c>
      <c r="E33" s="131">
        <v>34702</v>
      </c>
      <c r="F33" s="113" t="s">
        <v>173</v>
      </c>
      <c r="G33" s="128" t="s">
        <v>138</v>
      </c>
      <c r="H33" s="217" t="s">
        <v>717</v>
      </c>
      <c r="I33" s="216">
        <f t="shared" si="2"/>
        <v>17</v>
      </c>
      <c r="J33" s="216">
        <f t="shared" si="1"/>
        <v>11</v>
      </c>
    </row>
    <row r="34" spans="2:10" ht="15.75">
      <c r="B34" s="128" t="s">
        <v>189</v>
      </c>
      <c r="C34" s="129" t="s">
        <v>190</v>
      </c>
      <c r="D34" s="130" t="s">
        <v>188</v>
      </c>
      <c r="E34" s="131">
        <v>35109</v>
      </c>
      <c r="F34" s="113" t="s">
        <v>17</v>
      </c>
      <c r="G34" s="128" t="s">
        <v>131</v>
      </c>
      <c r="H34" s="217" t="s">
        <v>717</v>
      </c>
      <c r="I34" s="216">
        <f t="shared" si="2"/>
        <v>16</v>
      </c>
      <c r="J34" s="216">
        <f t="shared" si="1"/>
        <v>12</v>
      </c>
    </row>
    <row r="35" spans="2:10" ht="15.75">
      <c r="B35" s="128" t="s">
        <v>191</v>
      </c>
      <c r="C35" s="129" t="s">
        <v>37</v>
      </c>
      <c r="D35" s="130" t="s">
        <v>188</v>
      </c>
      <c r="E35" s="131">
        <v>35181</v>
      </c>
      <c r="F35" s="113" t="s">
        <v>66</v>
      </c>
      <c r="G35" s="128" t="s">
        <v>167</v>
      </c>
      <c r="H35" s="217" t="s">
        <v>717</v>
      </c>
      <c r="I35" s="216">
        <f t="shared" si="2"/>
        <v>17</v>
      </c>
      <c r="J35" s="216">
        <f t="shared" si="1"/>
        <v>17</v>
      </c>
    </row>
    <row r="36" spans="2:10" ht="15.75">
      <c r="B36" s="128" t="s">
        <v>192</v>
      </c>
      <c r="C36" s="129" t="s">
        <v>193</v>
      </c>
      <c r="D36" s="130" t="s">
        <v>188</v>
      </c>
      <c r="E36" s="131">
        <v>35378</v>
      </c>
      <c r="F36" s="113" t="s">
        <v>36</v>
      </c>
      <c r="G36" s="128" t="s">
        <v>133</v>
      </c>
      <c r="H36" s="217" t="s">
        <v>717</v>
      </c>
      <c r="I36" s="216">
        <f t="shared" si="2"/>
        <v>17</v>
      </c>
      <c r="J36" s="216">
        <f t="shared" si="1"/>
        <v>17</v>
      </c>
    </row>
    <row r="37" spans="2:10" ht="15.75">
      <c r="B37" s="128" t="s">
        <v>194</v>
      </c>
      <c r="C37" s="129" t="s">
        <v>166</v>
      </c>
      <c r="D37" s="130" t="s">
        <v>86</v>
      </c>
      <c r="E37" s="131">
        <v>35389</v>
      </c>
      <c r="F37" s="113" t="s">
        <v>34</v>
      </c>
      <c r="G37" s="128" t="s">
        <v>127</v>
      </c>
      <c r="H37" s="217" t="s">
        <v>717</v>
      </c>
      <c r="I37" s="216">
        <f t="shared" si="2"/>
        <v>15</v>
      </c>
      <c r="J37" s="216">
        <f t="shared" si="1"/>
        <v>17</v>
      </c>
    </row>
    <row r="38" spans="2:10" ht="15.75">
      <c r="B38" s="128" t="s">
        <v>196</v>
      </c>
      <c r="C38" s="129" t="s">
        <v>197</v>
      </c>
      <c r="D38" s="130" t="s">
        <v>195</v>
      </c>
      <c r="E38" s="131">
        <v>35318</v>
      </c>
      <c r="F38" s="113" t="s">
        <v>44</v>
      </c>
      <c r="G38" s="128" t="s">
        <v>127</v>
      </c>
      <c r="H38" s="217" t="s">
        <v>717</v>
      </c>
      <c r="I38" s="216">
        <f t="shared" si="2"/>
        <v>17</v>
      </c>
      <c r="J38" s="216">
        <f t="shared" si="1"/>
        <v>18</v>
      </c>
    </row>
    <row r="39" spans="2:10" ht="15.75">
      <c r="B39" s="128" t="s">
        <v>198</v>
      </c>
      <c r="C39" s="129" t="s">
        <v>37</v>
      </c>
      <c r="D39" s="130" t="s">
        <v>199</v>
      </c>
      <c r="E39" s="131">
        <v>35218</v>
      </c>
      <c r="F39" s="113" t="s">
        <v>36</v>
      </c>
      <c r="G39" s="128" t="s">
        <v>138</v>
      </c>
      <c r="H39" s="217" t="s">
        <v>717</v>
      </c>
      <c r="I39" s="216">
        <f t="shared" si="2"/>
        <v>18</v>
      </c>
      <c r="J39" s="216">
        <f t="shared" si="1"/>
        <v>14</v>
      </c>
    </row>
    <row r="40" spans="2:10" ht="15.75">
      <c r="B40" s="128" t="s">
        <v>200</v>
      </c>
      <c r="C40" s="129" t="s">
        <v>201</v>
      </c>
      <c r="D40" s="130" t="s">
        <v>199</v>
      </c>
      <c r="E40" s="131">
        <v>35279</v>
      </c>
      <c r="F40" s="113" t="s">
        <v>66</v>
      </c>
      <c r="G40" s="128" t="s">
        <v>162</v>
      </c>
      <c r="H40" s="217" t="s">
        <v>717</v>
      </c>
      <c r="I40" s="216">
        <f t="shared" si="2"/>
        <v>20</v>
      </c>
      <c r="J40" s="216">
        <f t="shared" si="1"/>
        <v>11</v>
      </c>
    </row>
    <row r="41" spans="2:10" ht="15.75">
      <c r="B41" s="128" t="s">
        <v>203</v>
      </c>
      <c r="C41" s="129" t="s">
        <v>165</v>
      </c>
      <c r="D41" s="130" t="s">
        <v>202</v>
      </c>
      <c r="E41" s="131">
        <v>35266</v>
      </c>
      <c r="F41" s="113" t="s">
        <v>134</v>
      </c>
      <c r="G41" s="128" t="s">
        <v>167</v>
      </c>
      <c r="H41" s="217" t="s">
        <v>717</v>
      </c>
      <c r="I41" s="216">
        <f t="shared" si="2"/>
        <v>19</v>
      </c>
      <c r="J41" s="216">
        <f t="shared" si="1"/>
        <v>17</v>
      </c>
    </row>
    <row r="42" spans="2:10" ht="15.75">
      <c r="B42" s="128" t="s">
        <v>494</v>
      </c>
      <c r="C42" s="129" t="s">
        <v>495</v>
      </c>
      <c r="D42" s="130" t="s">
        <v>496</v>
      </c>
      <c r="E42" s="131">
        <v>35065</v>
      </c>
      <c r="F42" s="113" t="s">
        <v>66</v>
      </c>
      <c r="G42" s="128" t="s">
        <v>88</v>
      </c>
      <c r="H42" s="217" t="s">
        <v>717</v>
      </c>
      <c r="I42" s="216">
        <f t="shared" si="2"/>
        <v>16</v>
      </c>
      <c r="J42" s="216">
        <f t="shared" si="1"/>
        <v>17</v>
      </c>
    </row>
    <row r="43" spans="2:10" ht="15.75">
      <c r="B43" s="128" t="s">
        <v>204</v>
      </c>
      <c r="C43" s="129" t="s">
        <v>205</v>
      </c>
      <c r="D43" s="130" t="s">
        <v>206</v>
      </c>
      <c r="E43" s="131">
        <v>35092</v>
      </c>
      <c r="F43" s="113" t="s">
        <v>44</v>
      </c>
      <c r="G43" s="128" t="s">
        <v>133</v>
      </c>
      <c r="H43" s="217" t="s">
        <v>717</v>
      </c>
      <c r="I43" s="216">
        <f t="shared" si="2"/>
        <v>15</v>
      </c>
      <c r="J43" s="216">
        <f t="shared" si="1"/>
        <v>15</v>
      </c>
    </row>
    <row r="44" spans="2:10" ht="15.75">
      <c r="B44" s="128" t="s">
        <v>209</v>
      </c>
      <c r="C44" s="129" t="s">
        <v>37</v>
      </c>
      <c r="D44" s="130" t="s">
        <v>208</v>
      </c>
      <c r="E44" s="131">
        <v>34827</v>
      </c>
      <c r="F44" s="113" t="s">
        <v>134</v>
      </c>
      <c r="G44" s="128" t="s">
        <v>133</v>
      </c>
      <c r="H44" s="217" t="s">
        <v>717</v>
      </c>
      <c r="I44" s="216">
        <f t="shared" si="2"/>
        <v>19</v>
      </c>
      <c r="J44" s="216">
        <f t="shared" si="1"/>
        <v>15</v>
      </c>
    </row>
    <row r="45" spans="2:10" ht="15.75">
      <c r="B45" s="128" t="s">
        <v>210</v>
      </c>
      <c r="C45" s="129" t="s">
        <v>211</v>
      </c>
      <c r="D45" s="130" t="s">
        <v>212</v>
      </c>
      <c r="E45" s="131">
        <v>34774</v>
      </c>
      <c r="F45" s="113" t="s">
        <v>103</v>
      </c>
      <c r="G45" s="128" t="s">
        <v>127</v>
      </c>
      <c r="H45" s="217" t="s">
        <v>717</v>
      </c>
      <c r="I45" s="216">
        <f t="shared" si="2"/>
        <v>17</v>
      </c>
      <c r="J45" s="216">
        <f t="shared" si="1"/>
        <v>12</v>
      </c>
    </row>
    <row r="46" spans="2:10" ht="15.75">
      <c r="B46" s="128" t="s">
        <v>214</v>
      </c>
      <c r="C46" s="129" t="s">
        <v>215</v>
      </c>
      <c r="D46" s="130" t="s">
        <v>213</v>
      </c>
      <c r="E46" s="131">
        <v>35135</v>
      </c>
      <c r="F46" s="113" t="s">
        <v>17</v>
      </c>
      <c r="G46" s="128" t="s">
        <v>162</v>
      </c>
      <c r="H46" s="217" t="s">
        <v>717</v>
      </c>
      <c r="I46" s="216">
        <f t="shared" si="2"/>
        <v>20</v>
      </c>
      <c r="J46" s="216">
        <f t="shared" si="1"/>
        <v>12</v>
      </c>
    </row>
    <row r="47" spans="2:10" ht="15.75">
      <c r="B47" s="128" t="s">
        <v>216</v>
      </c>
      <c r="C47" s="129" t="s">
        <v>58</v>
      </c>
      <c r="D47" s="130" t="s">
        <v>213</v>
      </c>
      <c r="E47" s="131">
        <v>35205</v>
      </c>
      <c r="F47" s="113" t="s">
        <v>11</v>
      </c>
      <c r="G47" s="128" t="s">
        <v>133</v>
      </c>
      <c r="H47" s="217" t="s">
        <v>717</v>
      </c>
      <c r="I47" s="216">
        <f t="shared" si="2"/>
        <v>18</v>
      </c>
      <c r="J47" s="216">
        <f t="shared" si="1"/>
        <v>12</v>
      </c>
    </row>
    <row r="48" spans="2:10" ht="15.75">
      <c r="B48" s="128" t="s">
        <v>217</v>
      </c>
      <c r="C48" s="129" t="s">
        <v>218</v>
      </c>
      <c r="D48" s="130" t="s">
        <v>213</v>
      </c>
      <c r="E48" s="131">
        <v>35293</v>
      </c>
      <c r="F48" s="113" t="s">
        <v>49</v>
      </c>
      <c r="G48" s="128" t="s">
        <v>162</v>
      </c>
      <c r="H48" s="217" t="s">
        <v>717</v>
      </c>
      <c r="I48" s="216">
        <f t="shared" si="2"/>
        <v>20</v>
      </c>
      <c r="J48" s="216">
        <f t="shared" si="1"/>
        <v>16</v>
      </c>
    </row>
    <row r="49" spans="2:10" ht="15.75">
      <c r="B49" s="128" t="s">
        <v>220</v>
      </c>
      <c r="C49" s="129" t="s">
        <v>221</v>
      </c>
      <c r="D49" s="130" t="s">
        <v>219</v>
      </c>
      <c r="E49" s="131">
        <v>35307</v>
      </c>
      <c r="F49" s="113" t="s">
        <v>44</v>
      </c>
      <c r="G49" s="128" t="s">
        <v>131</v>
      </c>
      <c r="H49" s="217" t="s">
        <v>717</v>
      </c>
      <c r="I49" s="216">
        <f t="shared" si="2"/>
        <v>20</v>
      </c>
      <c r="J49" s="216">
        <f t="shared" si="1"/>
        <v>13</v>
      </c>
    </row>
    <row r="50" spans="2:10" ht="15.75">
      <c r="B50" s="128" t="s">
        <v>222</v>
      </c>
      <c r="C50" s="129" t="s">
        <v>79</v>
      </c>
      <c r="D50" s="130" t="s">
        <v>223</v>
      </c>
      <c r="E50" s="131">
        <v>35058</v>
      </c>
      <c r="F50" s="113" t="s">
        <v>36</v>
      </c>
      <c r="G50" s="128" t="s">
        <v>142</v>
      </c>
      <c r="H50" s="217" t="s">
        <v>717</v>
      </c>
      <c r="I50" s="216">
        <f t="shared" si="2"/>
        <v>19</v>
      </c>
      <c r="J50" s="216">
        <f t="shared" si="1"/>
        <v>12</v>
      </c>
    </row>
    <row r="51" spans="2:10" ht="15.75">
      <c r="B51" s="128" t="s">
        <v>224</v>
      </c>
      <c r="C51" s="129" t="s">
        <v>225</v>
      </c>
      <c r="D51" s="130" t="s">
        <v>226</v>
      </c>
      <c r="E51" s="131">
        <v>35310</v>
      </c>
      <c r="F51" s="113" t="s">
        <v>103</v>
      </c>
      <c r="G51" s="128" t="s">
        <v>142</v>
      </c>
      <c r="H51" s="217" t="s">
        <v>717</v>
      </c>
      <c r="I51" s="216">
        <f t="shared" si="2"/>
        <v>19</v>
      </c>
      <c r="J51" s="216">
        <f t="shared" si="1"/>
        <v>16</v>
      </c>
    </row>
    <row r="52" spans="2:10" ht="15.75">
      <c r="B52" s="128" t="s">
        <v>104</v>
      </c>
      <c r="C52" s="129" t="s">
        <v>105</v>
      </c>
      <c r="D52" s="130" t="s">
        <v>85</v>
      </c>
      <c r="E52" s="131">
        <v>34944</v>
      </c>
      <c r="F52" s="113" t="s">
        <v>15</v>
      </c>
      <c r="G52" s="128" t="s">
        <v>88</v>
      </c>
      <c r="H52" s="215"/>
      <c r="I52" s="216">
        <f t="shared" si="2"/>
        <v>20</v>
      </c>
      <c r="J52" s="218" t="s">
        <v>717</v>
      </c>
    </row>
    <row r="53" spans="2:10" ht="15.75">
      <c r="B53" s="128" t="s">
        <v>497</v>
      </c>
      <c r="C53" s="129" t="s">
        <v>84</v>
      </c>
      <c r="D53" s="130" t="s">
        <v>85</v>
      </c>
      <c r="E53" s="131">
        <v>34209</v>
      </c>
      <c r="F53" s="113" t="s">
        <v>78</v>
      </c>
      <c r="G53" s="128" t="s">
        <v>82</v>
      </c>
      <c r="H53" s="215"/>
      <c r="I53" s="216">
        <f t="shared" si="2"/>
        <v>20</v>
      </c>
      <c r="J53" s="218" t="s">
        <v>717</v>
      </c>
    </row>
    <row r="54" spans="2:10" ht="15.75">
      <c r="B54" s="128" t="s">
        <v>228</v>
      </c>
      <c r="C54" s="129" t="s">
        <v>229</v>
      </c>
      <c r="D54" s="130" t="s">
        <v>227</v>
      </c>
      <c r="E54" s="131">
        <v>35353</v>
      </c>
      <c r="F54" s="113" t="s">
        <v>135</v>
      </c>
      <c r="G54" s="128" t="s">
        <v>167</v>
      </c>
      <c r="H54" s="215">
        <f t="shared" ref="H54" si="3">VLOOKUP(B54,vietdoc,8,0)</f>
        <v>33</v>
      </c>
      <c r="I54" s="216">
        <f t="shared" si="2"/>
        <v>20</v>
      </c>
      <c r="J54" s="218" t="s">
        <v>717</v>
      </c>
    </row>
    <row r="55" spans="2:10" ht="15.75">
      <c r="B55" s="128" t="s">
        <v>498</v>
      </c>
      <c r="C55" s="129" t="s">
        <v>52</v>
      </c>
      <c r="D55" s="130" t="s">
        <v>106</v>
      </c>
      <c r="E55" s="131">
        <v>35180</v>
      </c>
      <c r="F55" s="113" t="s">
        <v>44</v>
      </c>
      <c r="G55" s="128" t="s">
        <v>88</v>
      </c>
      <c r="H55" s="215"/>
      <c r="I55" s="216">
        <f t="shared" si="2"/>
        <v>20</v>
      </c>
      <c r="J55" s="216">
        <f t="shared" si="1"/>
        <v>10</v>
      </c>
    </row>
    <row r="56" spans="2:10" ht="15.75">
      <c r="B56" s="128" t="s">
        <v>109</v>
      </c>
      <c r="C56" s="129" t="s">
        <v>110</v>
      </c>
      <c r="D56" s="130" t="s">
        <v>56</v>
      </c>
      <c r="E56" s="131">
        <v>35256</v>
      </c>
      <c r="F56" s="113" t="s">
        <v>44</v>
      </c>
      <c r="G56" s="128" t="s">
        <v>88</v>
      </c>
      <c r="H56" s="215"/>
      <c r="I56" s="216">
        <f t="shared" si="2"/>
        <v>17</v>
      </c>
      <c r="J56" s="218" t="s">
        <v>717</v>
      </c>
    </row>
    <row r="57" spans="2:10" ht="15.75">
      <c r="B57" s="128" t="s">
        <v>230</v>
      </c>
      <c r="C57" s="129" t="s">
        <v>231</v>
      </c>
      <c r="D57" s="130" t="s">
        <v>232</v>
      </c>
      <c r="E57" s="131">
        <v>35340</v>
      </c>
      <c r="F57" s="113" t="s">
        <v>44</v>
      </c>
      <c r="G57" s="128" t="s">
        <v>133</v>
      </c>
      <c r="H57" s="215"/>
      <c r="I57" s="216">
        <f t="shared" si="2"/>
        <v>17</v>
      </c>
      <c r="J57" s="216"/>
    </row>
    <row r="58" spans="2:10" ht="15.75">
      <c r="B58" s="128" t="s">
        <v>233</v>
      </c>
      <c r="C58" s="129" t="s">
        <v>234</v>
      </c>
      <c r="D58" s="130" t="s">
        <v>232</v>
      </c>
      <c r="E58" s="131">
        <v>35118</v>
      </c>
      <c r="F58" s="113" t="s">
        <v>36</v>
      </c>
      <c r="G58" s="128" t="s">
        <v>131</v>
      </c>
      <c r="H58" s="215"/>
      <c r="I58" s="216">
        <f t="shared" si="2"/>
        <v>16</v>
      </c>
      <c r="J58" s="216"/>
    </row>
    <row r="59" spans="2:10" ht="15.75">
      <c r="B59" s="128" t="s">
        <v>235</v>
      </c>
      <c r="C59" s="129" t="s">
        <v>236</v>
      </c>
      <c r="D59" s="130" t="s">
        <v>51</v>
      </c>
      <c r="E59" s="131">
        <v>35330</v>
      </c>
      <c r="F59" s="113" t="s">
        <v>44</v>
      </c>
      <c r="G59" s="128" t="s">
        <v>133</v>
      </c>
      <c r="H59" s="215"/>
      <c r="I59" s="216">
        <f t="shared" si="2"/>
        <v>18</v>
      </c>
      <c r="J59" s="216">
        <f t="shared" si="1"/>
        <v>11</v>
      </c>
    </row>
    <row r="60" spans="2:10" ht="15.75">
      <c r="B60" s="128" t="s">
        <v>237</v>
      </c>
      <c r="C60" s="129" t="s">
        <v>238</v>
      </c>
      <c r="D60" s="130" t="s">
        <v>51</v>
      </c>
      <c r="E60" s="131">
        <v>35411</v>
      </c>
      <c r="F60" s="113" t="s">
        <v>44</v>
      </c>
      <c r="G60" s="128" t="s">
        <v>162</v>
      </c>
      <c r="H60" s="217" t="s">
        <v>717</v>
      </c>
      <c r="I60" s="216">
        <f t="shared" si="2"/>
        <v>20</v>
      </c>
      <c r="J60" s="218" t="s">
        <v>717</v>
      </c>
    </row>
    <row r="61" spans="2:10" ht="15.75">
      <c r="B61" s="128" t="s">
        <v>239</v>
      </c>
      <c r="C61" s="129" t="s">
        <v>240</v>
      </c>
      <c r="D61" s="130" t="s">
        <v>51</v>
      </c>
      <c r="E61" s="131">
        <v>35201</v>
      </c>
      <c r="F61" s="113" t="s">
        <v>49</v>
      </c>
      <c r="G61" s="128" t="s">
        <v>142</v>
      </c>
      <c r="H61" s="217" t="s">
        <v>717</v>
      </c>
      <c r="I61" s="216">
        <f t="shared" si="2"/>
        <v>19</v>
      </c>
      <c r="J61" s="216">
        <f t="shared" si="1"/>
        <v>11</v>
      </c>
    </row>
    <row r="62" spans="2:10" ht="15.75">
      <c r="B62" s="128" t="s">
        <v>241</v>
      </c>
      <c r="C62" s="129" t="s">
        <v>242</v>
      </c>
      <c r="D62" s="130" t="s">
        <v>243</v>
      </c>
      <c r="E62" s="131">
        <v>34809</v>
      </c>
      <c r="F62" s="113" t="s">
        <v>36</v>
      </c>
      <c r="G62" s="128" t="s">
        <v>167</v>
      </c>
      <c r="H62" s="217" t="s">
        <v>717</v>
      </c>
      <c r="I62" s="216">
        <f t="shared" si="2"/>
        <v>15</v>
      </c>
      <c r="J62" s="216"/>
    </row>
    <row r="63" spans="2:10" ht="15.75">
      <c r="B63" s="128" t="s">
        <v>245</v>
      </c>
      <c r="C63" s="129" t="s">
        <v>37</v>
      </c>
      <c r="D63" s="130" t="s">
        <v>244</v>
      </c>
      <c r="E63" s="131">
        <v>35101</v>
      </c>
      <c r="F63" s="113" t="s">
        <v>44</v>
      </c>
      <c r="G63" s="128" t="s">
        <v>162</v>
      </c>
      <c r="H63" s="217" t="s">
        <v>717</v>
      </c>
      <c r="I63" s="216">
        <f t="shared" si="2"/>
        <v>18</v>
      </c>
      <c r="J63" s="216">
        <f t="shared" ref="J63:J121" si="4">VLOOKUP(B63,diemnoi,8,0)</f>
        <v>12</v>
      </c>
    </row>
    <row r="64" spans="2:10" ht="15.75">
      <c r="B64" s="128" t="s">
        <v>247</v>
      </c>
      <c r="C64" s="129" t="s">
        <v>248</v>
      </c>
      <c r="D64" s="130" t="s">
        <v>246</v>
      </c>
      <c r="E64" s="131">
        <v>35354</v>
      </c>
      <c r="F64" s="113" t="s">
        <v>17</v>
      </c>
      <c r="G64" s="128" t="s">
        <v>167</v>
      </c>
      <c r="H64" s="217" t="s">
        <v>717</v>
      </c>
      <c r="I64" s="216">
        <f t="shared" si="2"/>
        <v>14</v>
      </c>
      <c r="J64" s="216">
        <f t="shared" si="4"/>
        <v>16</v>
      </c>
    </row>
    <row r="65" spans="2:10" ht="15.75">
      <c r="B65" s="128" t="s">
        <v>720</v>
      </c>
      <c r="C65" s="129" t="s">
        <v>242</v>
      </c>
      <c r="D65" s="130" t="s">
        <v>246</v>
      </c>
      <c r="E65" s="131">
        <v>34876</v>
      </c>
      <c r="F65" s="113" t="s">
        <v>36</v>
      </c>
      <c r="G65" s="128" t="s">
        <v>167</v>
      </c>
      <c r="H65" s="215"/>
      <c r="I65" s="216"/>
      <c r="J65" s="216">
        <f t="shared" si="4"/>
        <v>12</v>
      </c>
    </row>
    <row r="66" spans="2:10" ht="15.75">
      <c r="B66" s="128" t="s">
        <v>249</v>
      </c>
      <c r="C66" s="129" t="s">
        <v>41</v>
      </c>
      <c r="D66" s="130" t="s">
        <v>50</v>
      </c>
      <c r="E66" s="131">
        <v>35348</v>
      </c>
      <c r="F66" s="113" t="s">
        <v>36</v>
      </c>
      <c r="G66" s="128" t="s">
        <v>131</v>
      </c>
      <c r="H66" s="215"/>
      <c r="I66" s="216">
        <f t="shared" si="2"/>
        <v>20</v>
      </c>
      <c r="J66" s="216"/>
    </row>
    <row r="67" spans="2:10" ht="15.75">
      <c r="B67" s="128" t="s">
        <v>499</v>
      </c>
      <c r="C67" s="129" t="s">
        <v>500</v>
      </c>
      <c r="D67" s="130" t="s">
        <v>42</v>
      </c>
      <c r="E67" s="131">
        <v>35170</v>
      </c>
      <c r="F67" s="113" t="s">
        <v>501</v>
      </c>
      <c r="G67" s="128" t="s">
        <v>167</v>
      </c>
      <c r="H67" s="215"/>
      <c r="I67" s="216"/>
      <c r="J67" s="216">
        <f t="shared" si="4"/>
        <v>12</v>
      </c>
    </row>
    <row r="68" spans="2:10" ht="15.75">
      <c r="B68" s="128" t="s">
        <v>502</v>
      </c>
      <c r="C68" s="129" t="s">
        <v>503</v>
      </c>
      <c r="D68" s="130" t="s">
        <v>42</v>
      </c>
      <c r="E68" s="131">
        <v>35177</v>
      </c>
      <c r="F68" s="113" t="s">
        <v>17</v>
      </c>
      <c r="G68" s="128" t="s">
        <v>88</v>
      </c>
      <c r="H68" s="217" t="s">
        <v>717</v>
      </c>
      <c r="I68" s="216">
        <f t="shared" si="2"/>
        <v>19</v>
      </c>
      <c r="J68" s="216">
        <f t="shared" si="4"/>
        <v>10</v>
      </c>
    </row>
    <row r="69" spans="2:10" ht="15.75">
      <c r="B69" s="128" t="s">
        <v>251</v>
      </c>
      <c r="C69" s="129" t="s">
        <v>252</v>
      </c>
      <c r="D69" s="130" t="s">
        <v>40</v>
      </c>
      <c r="E69" s="131">
        <v>35336</v>
      </c>
      <c r="F69" s="113" t="s">
        <v>17</v>
      </c>
      <c r="G69" s="128" t="s">
        <v>138</v>
      </c>
      <c r="H69" s="217" t="s">
        <v>717</v>
      </c>
      <c r="I69" s="216">
        <f t="shared" si="2"/>
        <v>20</v>
      </c>
      <c r="J69" s="216">
        <f t="shared" si="4"/>
        <v>17</v>
      </c>
    </row>
    <row r="70" spans="2:10" ht="15.75">
      <c r="B70" s="128" t="s">
        <v>253</v>
      </c>
      <c r="C70" s="129" t="s">
        <v>250</v>
      </c>
      <c r="D70" s="130" t="s">
        <v>40</v>
      </c>
      <c r="E70" s="131">
        <v>35368</v>
      </c>
      <c r="F70" s="113" t="s">
        <v>17</v>
      </c>
      <c r="G70" s="128" t="s">
        <v>176</v>
      </c>
      <c r="H70" s="217" t="s">
        <v>717</v>
      </c>
      <c r="I70" s="216">
        <f t="shared" si="2"/>
        <v>19</v>
      </c>
      <c r="J70" s="216">
        <f t="shared" si="4"/>
        <v>10</v>
      </c>
    </row>
    <row r="71" spans="2:10" ht="15.75">
      <c r="B71" s="128" t="s">
        <v>254</v>
      </c>
      <c r="C71" s="129" t="s">
        <v>87</v>
      </c>
      <c r="D71" s="130" t="s">
        <v>40</v>
      </c>
      <c r="E71" s="131">
        <v>35333</v>
      </c>
      <c r="F71" s="113" t="s">
        <v>15</v>
      </c>
      <c r="G71" s="128" t="s">
        <v>167</v>
      </c>
      <c r="H71" s="215"/>
      <c r="I71" s="216">
        <f t="shared" si="2"/>
        <v>19</v>
      </c>
      <c r="J71" s="216">
        <f t="shared" si="4"/>
        <v>11</v>
      </c>
    </row>
    <row r="72" spans="2:10" ht="15.75">
      <c r="B72" s="128" t="s">
        <v>256</v>
      </c>
      <c r="C72" s="129" t="s">
        <v>137</v>
      </c>
      <c r="D72" s="130" t="s">
        <v>255</v>
      </c>
      <c r="E72" s="131">
        <v>35272</v>
      </c>
      <c r="F72" s="113" t="s">
        <v>15</v>
      </c>
      <c r="G72" s="128" t="s">
        <v>162</v>
      </c>
      <c r="H72" s="217"/>
      <c r="I72" s="216">
        <f t="shared" si="2"/>
        <v>19</v>
      </c>
      <c r="J72" s="216">
        <f t="shared" si="4"/>
        <v>12</v>
      </c>
    </row>
    <row r="73" spans="2:10" ht="15.75">
      <c r="B73" s="128" t="s">
        <v>257</v>
      </c>
      <c r="C73" s="129" t="s">
        <v>258</v>
      </c>
      <c r="D73" s="130" t="s">
        <v>83</v>
      </c>
      <c r="E73" s="131">
        <v>35067</v>
      </c>
      <c r="F73" s="113" t="s">
        <v>78</v>
      </c>
      <c r="G73" s="128" t="s">
        <v>131</v>
      </c>
      <c r="H73" s="215"/>
      <c r="I73" s="216">
        <f t="shared" si="2"/>
        <v>16</v>
      </c>
      <c r="J73" s="216">
        <f t="shared" si="4"/>
        <v>10</v>
      </c>
    </row>
    <row r="74" spans="2:10" ht="15.75">
      <c r="B74" s="128" t="s">
        <v>259</v>
      </c>
      <c r="C74" s="129" t="s">
        <v>260</v>
      </c>
      <c r="D74" s="130" t="s">
        <v>59</v>
      </c>
      <c r="E74" s="131">
        <v>35236</v>
      </c>
      <c r="F74" s="113" t="s">
        <v>15</v>
      </c>
      <c r="G74" s="128" t="s">
        <v>167</v>
      </c>
      <c r="H74" s="217" t="s">
        <v>717</v>
      </c>
      <c r="I74" s="216">
        <f t="shared" si="2"/>
        <v>18</v>
      </c>
      <c r="J74" s="216">
        <f t="shared" si="4"/>
        <v>17</v>
      </c>
    </row>
    <row r="75" spans="2:10" ht="15.75">
      <c r="B75" s="128" t="s">
        <v>261</v>
      </c>
      <c r="C75" s="129" t="s">
        <v>262</v>
      </c>
      <c r="D75" s="130" t="s">
        <v>263</v>
      </c>
      <c r="E75" s="131">
        <v>34870</v>
      </c>
      <c r="F75" s="113" t="s">
        <v>36</v>
      </c>
      <c r="G75" s="128" t="s">
        <v>133</v>
      </c>
      <c r="H75" s="217" t="s">
        <v>717</v>
      </c>
      <c r="I75" s="216">
        <f t="shared" si="2"/>
        <v>19</v>
      </c>
      <c r="J75" s="216">
        <f t="shared" si="4"/>
        <v>11</v>
      </c>
    </row>
    <row r="76" spans="2:10" ht="15.75">
      <c r="B76" s="128" t="s">
        <v>264</v>
      </c>
      <c r="C76" s="129" t="s">
        <v>265</v>
      </c>
      <c r="D76" s="130" t="s">
        <v>266</v>
      </c>
      <c r="E76" s="131">
        <v>35175</v>
      </c>
      <c r="F76" s="113" t="s">
        <v>36</v>
      </c>
      <c r="G76" s="128" t="s">
        <v>167</v>
      </c>
      <c r="H76" s="217" t="s">
        <v>717</v>
      </c>
      <c r="I76" s="216">
        <f t="shared" si="2"/>
        <v>20</v>
      </c>
      <c r="J76" s="216">
        <f t="shared" si="4"/>
        <v>14</v>
      </c>
    </row>
    <row r="77" spans="2:10" ht="15.75">
      <c r="B77" s="128" t="s">
        <v>267</v>
      </c>
      <c r="C77" s="129" t="s">
        <v>268</v>
      </c>
      <c r="D77" s="130" t="s">
        <v>269</v>
      </c>
      <c r="E77" s="131">
        <v>34816</v>
      </c>
      <c r="F77" s="113" t="s">
        <v>17</v>
      </c>
      <c r="G77" s="128" t="s">
        <v>167</v>
      </c>
      <c r="H77" s="215"/>
      <c r="I77" s="216">
        <f t="shared" si="2"/>
        <v>20</v>
      </c>
      <c r="J77" s="216"/>
    </row>
    <row r="78" spans="2:10" ht="15.75">
      <c r="B78" s="128" t="s">
        <v>271</v>
      </c>
      <c r="C78" s="129" t="s">
        <v>272</v>
      </c>
      <c r="D78" s="130" t="s">
        <v>273</v>
      </c>
      <c r="E78" s="131">
        <v>33892</v>
      </c>
      <c r="F78" s="113" t="s">
        <v>15</v>
      </c>
      <c r="G78" s="128" t="s">
        <v>133</v>
      </c>
      <c r="H78" s="217" t="s">
        <v>717</v>
      </c>
      <c r="I78" s="216">
        <f t="shared" si="2"/>
        <v>20</v>
      </c>
      <c r="J78" s="216">
        <f t="shared" si="4"/>
        <v>12</v>
      </c>
    </row>
    <row r="79" spans="2:10" ht="15.75">
      <c r="B79" s="128" t="s">
        <v>274</v>
      </c>
      <c r="C79" s="129" t="s">
        <v>275</v>
      </c>
      <c r="D79" s="130" t="s">
        <v>276</v>
      </c>
      <c r="E79" s="131">
        <v>35400</v>
      </c>
      <c r="F79" s="113" t="s">
        <v>36</v>
      </c>
      <c r="G79" s="128" t="s">
        <v>176</v>
      </c>
      <c r="H79" s="217" t="s">
        <v>717</v>
      </c>
      <c r="I79" s="216">
        <f t="shared" si="2"/>
        <v>20</v>
      </c>
      <c r="J79" s="216">
        <f t="shared" si="4"/>
        <v>16</v>
      </c>
    </row>
    <row r="80" spans="2:10" ht="15.75">
      <c r="B80" s="128" t="s">
        <v>277</v>
      </c>
      <c r="C80" s="129" t="s">
        <v>278</v>
      </c>
      <c r="D80" s="130" t="s">
        <v>39</v>
      </c>
      <c r="E80" s="131">
        <v>35129</v>
      </c>
      <c r="F80" s="113" t="s">
        <v>34</v>
      </c>
      <c r="G80" s="128" t="s">
        <v>133</v>
      </c>
      <c r="H80" s="217" t="s">
        <v>717</v>
      </c>
      <c r="I80" s="216">
        <f t="shared" si="2"/>
        <v>20</v>
      </c>
      <c r="J80" s="216">
        <f t="shared" si="4"/>
        <v>14</v>
      </c>
    </row>
    <row r="81" spans="2:10" ht="15.75">
      <c r="B81" s="128" t="s">
        <v>279</v>
      </c>
      <c r="C81" s="129" t="s">
        <v>37</v>
      </c>
      <c r="D81" s="130" t="s">
        <v>39</v>
      </c>
      <c r="E81" s="131">
        <v>35158</v>
      </c>
      <c r="F81" s="113" t="s">
        <v>134</v>
      </c>
      <c r="G81" s="128" t="s">
        <v>133</v>
      </c>
      <c r="H81" s="217" t="s">
        <v>717</v>
      </c>
      <c r="I81" s="216">
        <f t="shared" si="2"/>
        <v>20</v>
      </c>
      <c r="J81" s="216">
        <f t="shared" si="4"/>
        <v>14</v>
      </c>
    </row>
    <row r="82" spans="2:10" ht="15.75">
      <c r="B82" s="128" t="s">
        <v>281</v>
      </c>
      <c r="C82" s="129" t="s">
        <v>282</v>
      </c>
      <c r="D82" s="130" t="s">
        <v>39</v>
      </c>
      <c r="E82" s="131">
        <v>35326</v>
      </c>
      <c r="F82" s="113" t="s">
        <v>36</v>
      </c>
      <c r="G82" s="128" t="s">
        <v>133</v>
      </c>
      <c r="H82" s="217" t="s">
        <v>717</v>
      </c>
      <c r="I82" s="216">
        <f t="shared" si="2"/>
        <v>20</v>
      </c>
      <c r="J82" s="216">
        <f t="shared" si="4"/>
        <v>15</v>
      </c>
    </row>
    <row r="83" spans="2:10" ht="15.75">
      <c r="B83" s="128" t="s">
        <v>283</v>
      </c>
      <c r="C83" s="129" t="s">
        <v>284</v>
      </c>
      <c r="D83" s="130" t="s">
        <v>285</v>
      </c>
      <c r="E83" s="131">
        <v>34592</v>
      </c>
      <c r="F83" s="113" t="s">
        <v>36</v>
      </c>
      <c r="G83" s="128" t="s">
        <v>127</v>
      </c>
      <c r="H83" s="217" t="s">
        <v>717</v>
      </c>
      <c r="I83" s="216">
        <f t="shared" si="2"/>
        <v>20</v>
      </c>
      <c r="J83" s="216">
        <f t="shared" si="4"/>
        <v>13</v>
      </c>
    </row>
    <row r="84" spans="2:10" ht="15.75">
      <c r="B84" s="128" t="s">
        <v>286</v>
      </c>
      <c r="C84" s="129" t="s">
        <v>287</v>
      </c>
      <c r="D84" s="130" t="s">
        <v>288</v>
      </c>
      <c r="E84" s="131">
        <v>35142</v>
      </c>
      <c r="F84" s="113" t="s">
        <v>33</v>
      </c>
      <c r="G84" s="128" t="s">
        <v>131</v>
      </c>
      <c r="H84" s="217" t="s">
        <v>717</v>
      </c>
      <c r="I84" s="216">
        <f t="shared" si="2"/>
        <v>19</v>
      </c>
      <c r="J84" s="216">
        <f t="shared" si="4"/>
        <v>18</v>
      </c>
    </row>
    <row r="85" spans="2:10" ht="15.75">
      <c r="B85" s="128" t="s">
        <v>290</v>
      </c>
      <c r="C85" s="129" t="s">
        <v>291</v>
      </c>
      <c r="D85" s="130" t="s">
        <v>292</v>
      </c>
      <c r="E85" s="131">
        <v>35409</v>
      </c>
      <c r="F85" s="113" t="s">
        <v>17</v>
      </c>
      <c r="G85" s="128" t="s">
        <v>133</v>
      </c>
      <c r="H85" s="217" t="s">
        <v>717</v>
      </c>
      <c r="I85" s="216">
        <f t="shared" si="2"/>
        <v>19</v>
      </c>
      <c r="J85" s="216">
        <f t="shared" si="4"/>
        <v>17</v>
      </c>
    </row>
    <row r="86" spans="2:10" ht="15.75">
      <c r="B86" s="128" t="s">
        <v>111</v>
      </c>
      <c r="C86" s="129" t="s">
        <v>112</v>
      </c>
      <c r="D86" s="130" t="s">
        <v>57</v>
      </c>
      <c r="E86" s="131">
        <v>35280</v>
      </c>
      <c r="F86" s="113" t="s">
        <v>78</v>
      </c>
      <c r="G86" s="128" t="s">
        <v>88</v>
      </c>
      <c r="H86" s="217" t="s">
        <v>717</v>
      </c>
      <c r="I86" s="216">
        <f t="shared" si="2"/>
        <v>19</v>
      </c>
      <c r="J86" s="216">
        <f t="shared" si="4"/>
        <v>13</v>
      </c>
    </row>
    <row r="87" spans="2:10" ht="15.75">
      <c r="B87" s="128" t="s">
        <v>113</v>
      </c>
      <c r="C87" s="129" t="s">
        <v>114</v>
      </c>
      <c r="D87" s="130" t="s">
        <v>57</v>
      </c>
      <c r="E87" s="131">
        <v>35099</v>
      </c>
      <c r="F87" s="113" t="s">
        <v>33</v>
      </c>
      <c r="G87" s="128" t="s">
        <v>88</v>
      </c>
      <c r="H87" s="215"/>
      <c r="I87" s="216">
        <f t="shared" si="2"/>
        <v>19</v>
      </c>
      <c r="J87" s="216">
        <f t="shared" si="4"/>
        <v>12</v>
      </c>
    </row>
    <row r="88" spans="2:10" ht="15.75">
      <c r="B88" s="128" t="s">
        <v>293</v>
      </c>
      <c r="C88" s="129" t="s">
        <v>170</v>
      </c>
      <c r="D88" s="130" t="s">
        <v>57</v>
      </c>
      <c r="E88" s="131">
        <v>35120</v>
      </c>
      <c r="F88" s="113" t="s">
        <v>17</v>
      </c>
      <c r="G88" s="128" t="s">
        <v>138</v>
      </c>
      <c r="H88" s="217" t="s">
        <v>717</v>
      </c>
      <c r="I88" s="216">
        <f t="shared" ref="I88:I130" si="5">VLOOKUP(B88,nghehieu,8,0)</f>
        <v>19</v>
      </c>
      <c r="J88" s="216">
        <f t="shared" si="4"/>
        <v>19</v>
      </c>
    </row>
    <row r="89" spans="2:10" ht="15.75">
      <c r="B89" s="128" t="s">
        <v>294</v>
      </c>
      <c r="C89" s="129" t="s">
        <v>54</v>
      </c>
      <c r="D89" s="130" t="s">
        <v>57</v>
      </c>
      <c r="E89" s="131">
        <v>35043</v>
      </c>
      <c r="F89" s="113" t="s">
        <v>17</v>
      </c>
      <c r="G89" s="128" t="s">
        <v>142</v>
      </c>
      <c r="H89" s="217" t="s">
        <v>717</v>
      </c>
      <c r="I89" s="216">
        <f t="shared" si="5"/>
        <v>20</v>
      </c>
      <c r="J89" s="216">
        <f t="shared" si="4"/>
        <v>15</v>
      </c>
    </row>
    <row r="90" spans="2:10" ht="15.75">
      <c r="B90" s="128" t="s">
        <v>295</v>
      </c>
      <c r="C90" s="129" t="s">
        <v>296</v>
      </c>
      <c r="D90" s="130" t="s">
        <v>297</v>
      </c>
      <c r="E90" s="131">
        <v>35226</v>
      </c>
      <c r="F90" s="113" t="s">
        <v>44</v>
      </c>
      <c r="G90" s="128" t="s">
        <v>131</v>
      </c>
      <c r="H90" s="217" t="s">
        <v>717</v>
      </c>
      <c r="I90" s="216">
        <f t="shared" si="5"/>
        <v>20</v>
      </c>
      <c r="J90" s="216">
        <f t="shared" si="4"/>
        <v>17</v>
      </c>
    </row>
    <row r="91" spans="2:10" ht="15.75">
      <c r="B91" s="128" t="s">
        <v>298</v>
      </c>
      <c r="C91" s="129" t="s">
        <v>65</v>
      </c>
      <c r="D91" s="130" t="s">
        <v>299</v>
      </c>
      <c r="E91" s="131">
        <v>35205</v>
      </c>
      <c r="F91" s="113" t="s">
        <v>34</v>
      </c>
      <c r="G91" s="128" t="s">
        <v>138</v>
      </c>
      <c r="H91" s="217" t="s">
        <v>717</v>
      </c>
      <c r="I91" s="216">
        <f t="shared" si="5"/>
        <v>20</v>
      </c>
      <c r="J91" s="216">
        <f t="shared" si="4"/>
        <v>17</v>
      </c>
    </row>
    <row r="92" spans="2:10" ht="15.75">
      <c r="B92" s="128" t="s">
        <v>300</v>
      </c>
      <c r="C92" s="129" t="s">
        <v>132</v>
      </c>
      <c r="D92" s="130" t="s">
        <v>81</v>
      </c>
      <c r="E92" s="131">
        <v>35203</v>
      </c>
      <c r="F92" s="113" t="s">
        <v>36</v>
      </c>
      <c r="G92" s="128" t="s">
        <v>138</v>
      </c>
      <c r="H92" s="217" t="s">
        <v>717</v>
      </c>
      <c r="I92" s="216">
        <f t="shared" si="5"/>
        <v>20</v>
      </c>
      <c r="J92" s="216">
        <f t="shared" si="4"/>
        <v>19</v>
      </c>
    </row>
    <row r="93" spans="2:10" ht="15.75">
      <c r="B93" s="128" t="s">
        <v>301</v>
      </c>
      <c r="C93" s="129" t="s">
        <v>302</v>
      </c>
      <c r="D93" s="130" t="s">
        <v>303</v>
      </c>
      <c r="E93" s="131">
        <v>35242</v>
      </c>
      <c r="F93" s="113" t="s">
        <v>49</v>
      </c>
      <c r="G93" s="128" t="s">
        <v>162</v>
      </c>
      <c r="H93" s="217" t="s">
        <v>717</v>
      </c>
      <c r="I93" s="216">
        <f t="shared" si="5"/>
        <v>19</v>
      </c>
      <c r="J93" s="216">
        <f t="shared" si="4"/>
        <v>16</v>
      </c>
    </row>
    <row r="94" spans="2:10" ht="15.75">
      <c r="B94" s="128" t="s">
        <v>304</v>
      </c>
      <c r="C94" s="129" t="s">
        <v>305</v>
      </c>
      <c r="D94" s="130" t="s">
        <v>306</v>
      </c>
      <c r="E94" s="131">
        <v>34842</v>
      </c>
      <c r="F94" s="113" t="s">
        <v>44</v>
      </c>
      <c r="G94" s="128" t="s">
        <v>138</v>
      </c>
      <c r="H94" s="217" t="s">
        <v>717</v>
      </c>
      <c r="I94" s="216">
        <f t="shared" si="5"/>
        <v>19</v>
      </c>
      <c r="J94" s="216">
        <f t="shared" si="4"/>
        <v>17</v>
      </c>
    </row>
    <row r="95" spans="2:10" ht="15.75">
      <c r="B95" s="128" t="s">
        <v>307</v>
      </c>
      <c r="C95" s="129" t="s">
        <v>308</v>
      </c>
      <c r="D95" s="130" t="s">
        <v>306</v>
      </c>
      <c r="E95" s="131">
        <v>34972</v>
      </c>
      <c r="F95" s="113" t="s">
        <v>44</v>
      </c>
      <c r="G95" s="128" t="s">
        <v>162</v>
      </c>
      <c r="H95" s="217" t="s">
        <v>717</v>
      </c>
      <c r="I95" s="216">
        <f t="shared" si="5"/>
        <v>19</v>
      </c>
      <c r="J95" s="216">
        <f t="shared" si="4"/>
        <v>17</v>
      </c>
    </row>
    <row r="96" spans="2:10" ht="15.75">
      <c r="B96" s="128" t="s">
        <v>309</v>
      </c>
      <c r="C96" s="129" t="s">
        <v>35</v>
      </c>
      <c r="D96" s="130" t="s">
        <v>46</v>
      </c>
      <c r="E96" s="131">
        <v>35073</v>
      </c>
      <c r="F96" s="113" t="s">
        <v>33</v>
      </c>
      <c r="G96" s="128" t="s">
        <v>162</v>
      </c>
      <c r="H96" s="217" t="s">
        <v>717</v>
      </c>
      <c r="I96" s="216">
        <f t="shared" si="5"/>
        <v>20</v>
      </c>
      <c r="J96" s="216">
        <f t="shared" si="4"/>
        <v>18</v>
      </c>
    </row>
    <row r="97" spans="2:10" ht="15.75">
      <c r="B97" s="128" t="s">
        <v>504</v>
      </c>
      <c r="C97" s="129" t="s">
        <v>505</v>
      </c>
      <c r="D97" s="130" t="s">
        <v>47</v>
      </c>
      <c r="E97" s="131">
        <v>35232</v>
      </c>
      <c r="F97" s="113" t="s">
        <v>44</v>
      </c>
      <c r="G97" s="128" t="s">
        <v>88</v>
      </c>
      <c r="H97" s="217" t="s">
        <v>717</v>
      </c>
      <c r="I97" s="216">
        <f t="shared" si="5"/>
        <v>17</v>
      </c>
      <c r="J97" s="216">
        <f t="shared" si="4"/>
        <v>17</v>
      </c>
    </row>
    <row r="98" spans="2:10" ht="15.75">
      <c r="B98" s="128" t="s">
        <v>310</v>
      </c>
      <c r="C98" s="129" t="s">
        <v>58</v>
      </c>
      <c r="D98" s="130" t="s">
        <v>47</v>
      </c>
      <c r="E98" s="131">
        <v>35150</v>
      </c>
      <c r="F98" s="113" t="s">
        <v>36</v>
      </c>
      <c r="G98" s="128" t="s">
        <v>162</v>
      </c>
      <c r="H98" s="217" t="s">
        <v>717</v>
      </c>
      <c r="I98" s="216">
        <f t="shared" si="5"/>
        <v>20</v>
      </c>
      <c r="J98" s="216">
        <f t="shared" si="4"/>
        <v>13</v>
      </c>
    </row>
    <row r="99" spans="2:10" ht="15.75">
      <c r="B99" s="128" t="s">
        <v>311</v>
      </c>
      <c r="C99" s="129" t="s">
        <v>170</v>
      </c>
      <c r="D99" s="130" t="s">
        <v>48</v>
      </c>
      <c r="E99" s="131">
        <v>35071</v>
      </c>
      <c r="F99" s="113" t="s">
        <v>17</v>
      </c>
      <c r="G99" s="128" t="s">
        <v>133</v>
      </c>
      <c r="H99" s="217" t="s">
        <v>717</v>
      </c>
      <c r="I99" s="216">
        <f t="shared" si="5"/>
        <v>19</v>
      </c>
      <c r="J99" s="216">
        <f t="shared" si="4"/>
        <v>16</v>
      </c>
    </row>
    <row r="100" spans="2:10" ht="15.75">
      <c r="B100" s="128" t="s">
        <v>312</v>
      </c>
      <c r="C100" s="129" t="s">
        <v>58</v>
      </c>
      <c r="D100" s="130" t="s">
        <v>48</v>
      </c>
      <c r="E100" s="131">
        <v>35396</v>
      </c>
      <c r="F100" s="113" t="s">
        <v>34</v>
      </c>
      <c r="G100" s="128" t="s">
        <v>138</v>
      </c>
      <c r="H100" s="217" t="s">
        <v>717</v>
      </c>
      <c r="I100" s="216">
        <f t="shared" si="5"/>
        <v>20</v>
      </c>
      <c r="J100" s="216">
        <f t="shared" si="4"/>
        <v>14</v>
      </c>
    </row>
    <row r="101" spans="2:10" ht="15.75">
      <c r="B101" s="128" t="s">
        <v>313</v>
      </c>
      <c r="C101" s="129" t="s">
        <v>58</v>
      </c>
      <c r="D101" s="130" t="s">
        <v>48</v>
      </c>
      <c r="E101" s="131">
        <v>34944</v>
      </c>
      <c r="F101" s="113" t="s">
        <v>34</v>
      </c>
      <c r="G101" s="128" t="s">
        <v>162</v>
      </c>
      <c r="H101" s="217" t="s">
        <v>717</v>
      </c>
      <c r="I101" s="216">
        <f t="shared" si="5"/>
        <v>20</v>
      </c>
      <c r="J101" s="216">
        <f t="shared" si="4"/>
        <v>14</v>
      </c>
    </row>
    <row r="102" spans="2:10" ht="15.75">
      <c r="B102" s="128" t="s">
        <v>314</v>
      </c>
      <c r="C102" s="129" t="s">
        <v>315</v>
      </c>
      <c r="D102" s="130" t="s">
        <v>316</v>
      </c>
      <c r="E102" s="131">
        <v>34984</v>
      </c>
      <c r="F102" s="113" t="s">
        <v>17</v>
      </c>
      <c r="G102" s="128" t="s">
        <v>127</v>
      </c>
      <c r="H102" s="217" t="s">
        <v>717</v>
      </c>
      <c r="I102" s="216">
        <f t="shared" si="5"/>
        <v>20</v>
      </c>
      <c r="J102" s="216">
        <f t="shared" si="4"/>
        <v>11</v>
      </c>
    </row>
    <row r="103" spans="2:10" ht="15.75">
      <c r="B103" s="128" t="s">
        <v>317</v>
      </c>
      <c r="C103" s="129" t="s">
        <v>318</v>
      </c>
      <c r="D103" s="130" t="s">
        <v>319</v>
      </c>
      <c r="E103" s="131">
        <v>34862</v>
      </c>
      <c r="F103" s="113" t="s">
        <v>17</v>
      </c>
      <c r="G103" s="128" t="s">
        <v>138</v>
      </c>
      <c r="H103" s="217" t="s">
        <v>717</v>
      </c>
      <c r="I103" s="216">
        <f t="shared" si="5"/>
        <v>20</v>
      </c>
      <c r="J103" s="216"/>
    </row>
    <row r="104" spans="2:10" ht="15.75">
      <c r="B104" s="128" t="s">
        <v>320</v>
      </c>
      <c r="C104" s="129" t="s">
        <v>289</v>
      </c>
      <c r="D104" s="130" t="s">
        <v>321</v>
      </c>
      <c r="E104" s="131">
        <v>35280</v>
      </c>
      <c r="F104" s="113" t="s">
        <v>36</v>
      </c>
      <c r="G104" s="128" t="s">
        <v>133</v>
      </c>
      <c r="H104" s="217" t="s">
        <v>717</v>
      </c>
      <c r="I104" s="216">
        <f t="shared" si="5"/>
        <v>19</v>
      </c>
      <c r="J104" s="216">
        <f t="shared" si="4"/>
        <v>13</v>
      </c>
    </row>
    <row r="105" spans="2:10" ht="15.75">
      <c r="B105" s="128" t="s">
        <v>322</v>
      </c>
      <c r="C105" s="129" t="s">
        <v>323</v>
      </c>
      <c r="D105" s="130" t="s">
        <v>324</v>
      </c>
      <c r="E105" s="131">
        <v>35100</v>
      </c>
      <c r="F105" s="113" t="s">
        <v>34</v>
      </c>
      <c r="G105" s="128" t="s">
        <v>127</v>
      </c>
      <c r="H105" s="217" t="s">
        <v>717</v>
      </c>
      <c r="I105" s="216">
        <f t="shared" si="5"/>
        <v>19</v>
      </c>
      <c r="J105" s="216">
        <f t="shared" si="4"/>
        <v>10</v>
      </c>
    </row>
    <row r="106" spans="2:10" ht="15.75">
      <c r="B106" s="128" t="s">
        <v>506</v>
      </c>
      <c r="C106" s="129" t="s">
        <v>507</v>
      </c>
      <c r="D106" s="130" t="s">
        <v>327</v>
      </c>
      <c r="E106" s="131">
        <v>35183</v>
      </c>
      <c r="F106" s="113" t="s">
        <v>34</v>
      </c>
      <c r="G106" s="128" t="s">
        <v>138</v>
      </c>
      <c r="H106" s="215"/>
      <c r="I106" s="216">
        <f t="shared" si="5"/>
        <v>19</v>
      </c>
      <c r="J106" s="216"/>
    </row>
    <row r="107" spans="2:10" ht="15.75">
      <c r="B107" s="128" t="s">
        <v>325</v>
      </c>
      <c r="C107" s="129" t="s">
        <v>326</v>
      </c>
      <c r="D107" s="130" t="s">
        <v>327</v>
      </c>
      <c r="E107" s="131">
        <v>35409</v>
      </c>
      <c r="F107" s="113" t="s">
        <v>44</v>
      </c>
      <c r="G107" s="128" t="s">
        <v>162</v>
      </c>
      <c r="H107" s="217" t="s">
        <v>717</v>
      </c>
      <c r="I107" s="216">
        <f t="shared" si="5"/>
        <v>19</v>
      </c>
      <c r="J107" s="216">
        <f t="shared" si="4"/>
        <v>10</v>
      </c>
    </row>
    <row r="108" spans="2:10" ht="15.75">
      <c r="B108" s="128" t="s">
        <v>328</v>
      </c>
      <c r="C108" s="129" t="s">
        <v>329</v>
      </c>
      <c r="D108" s="130" t="s">
        <v>330</v>
      </c>
      <c r="E108" s="131">
        <v>35215</v>
      </c>
      <c r="F108" s="113" t="s">
        <v>135</v>
      </c>
      <c r="G108" s="128" t="s">
        <v>162</v>
      </c>
      <c r="H108" s="217" t="s">
        <v>717</v>
      </c>
      <c r="I108" s="216">
        <f t="shared" si="5"/>
        <v>19</v>
      </c>
      <c r="J108" s="216">
        <f t="shared" si="4"/>
        <v>10</v>
      </c>
    </row>
    <row r="109" spans="2:10" ht="15.75">
      <c r="B109" s="128" t="s">
        <v>331</v>
      </c>
      <c r="C109" s="129" t="s">
        <v>207</v>
      </c>
      <c r="D109" s="130" t="s">
        <v>332</v>
      </c>
      <c r="E109" s="131">
        <v>35218</v>
      </c>
      <c r="F109" s="113" t="s">
        <v>44</v>
      </c>
      <c r="G109" s="128" t="s">
        <v>176</v>
      </c>
      <c r="H109" s="217" t="s">
        <v>717</v>
      </c>
      <c r="I109" s="216">
        <f t="shared" si="5"/>
        <v>19</v>
      </c>
      <c r="J109" s="216"/>
    </row>
    <row r="110" spans="2:10" ht="15.75">
      <c r="B110" s="128" t="s">
        <v>333</v>
      </c>
      <c r="C110" s="129" t="s">
        <v>334</v>
      </c>
      <c r="D110" s="130" t="s">
        <v>335</v>
      </c>
      <c r="E110" s="131">
        <v>35068</v>
      </c>
      <c r="F110" s="113" t="s">
        <v>33</v>
      </c>
      <c r="G110" s="128" t="s">
        <v>133</v>
      </c>
      <c r="H110" s="217" t="s">
        <v>717</v>
      </c>
      <c r="I110" s="216">
        <f t="shared" si="5"/>
        <v>19</v>
      </c>
      <c r="J110" s="216">
        <f t="shared" si="4"/>
        <v>10</v>
      </c>
    </row>
    <row r="111" spans="2:10" ht="15.75">
      <c r="B111" s="128" t="s">
        <v>336</v>
      </c>
      <c r="C111" s="129" t="s">
        <v>337</v>
      </c>
      <c r="D111" s="130" t="s">
        <v>338</v>
      </c>
      <c r="E111" s="131">
        <v>34804</v>
      </c>
      <c r="F111" s="113" t="s">
        <v>44</v>
      </c>
      <c r="G111" s="128" t="s">
        <v>162</v>
      </c>
      <c r="H111" s="217" t="s">
        <v>717</v>
      </c>
      <c r="I111" s="216">
        <f t="shared" si="5"/>
        <v>19</v>
      </c>
      <c r="J111" s="216">
        <f t="shared" si="4"/>
        <v>13</v>
      </c>
    </row>
    <row r="112" spans="2:10" ht="15.75">
      <c r="B112" s="128" t="s">
        <v>339</v>
      </c>
      <c r="C112" s="129" t="s">
        <v>168</v>
      </c>
      <c r="D112" s="130" t="s">
        <v>340</v>
      </c>
      <c r="E112" s="131">
        <v>34846</v>
      </c>
      <c r="F112" s="113" t="s">
        <v>36</v>
      </c>
      <c r="G112" s="128" t="s">
        <v>162</v>
      </c>
      <c r="H112" s="217" t="s">
        <v>717</v>
      </c>
      <c r="I112" s="216">
        <f t="shared" si="5"/>
        <v>20</v>
      </c>
      <c r="J112" s="216">
        <f t="shared" si="4"/>
        <v>12</v>
      </c>
    </row>
    <row r="113" spans="2:10" ht="15.75">
      <c r="B113" s="128" t="s">
        <v>341</v>
      </c>
      <c r="C113" s="129" t="s">
        <v>342</v>
      </c>
      <c r="D113" s="130" t="s">
        <v>43</v>
      </c>
      <c r="E113" s="131">
        <v>35180</v>
      </c>
      <c r="F113" s="113" t="s">
        <v>36</v>
      </c>
      <c r="G113" s="128" t="s">
        <v>167</v>
      </c>
      <c r="H113" s="217" t="s">
        <v>717</v>
      </c>
      <c r="I113" s="216">
        <f t="shared" si="5"/>
        <v>20</v>
      </c>
      <c r="J113" s="216">
        <f t="shared" si="4"/>
        <v>11</v>
      </c>
    </row>
    <row r="114" spans="2:10" ht="15.75">
      <c r="B114" s="128" t="s">
        <v>115</v>
      </c>
      <c r="C114" s="129" t="s">
        <v>116</v>
      </c>
      <c r="D114" s="130" t="s">
        <v>43</v>
      </c>
      <c r="E114" s="131">
        <v>35227</v>
      </c>
      <c r="F114" s="113" t="s">
        <v>15</v>
      </c>
      <c r="G114" s="128" t="s">
        <v>88</v>
      </c>
      <c r="H114" s="217" t="s">
        <v>717</v>
      </c>
      <c r="I114" s="216">
        <f t="shared" si="5"/>
        <v>18</v>
      </c>
      <c r="J114" s="216">
        <f t="shared" si="4"/>
        <v>12</v>
      </c>
    </row>
    <row r="115" spans="2:10" ht="15.75">
      <c r="B115" s="128" t="s">
        <v>343</v>
      </c>
      <c r="C115" s="129" t="s">
        <v>344</v>
      </c>
      <c r="D115" s="130" t="s">
        <v>43</v>
      </c>
      <c r="E115" s="131">
        <v>35175</v>
      </c>
      <c r="F115" s="113" t="s">
        <v>17</v>
      </c>
      <c r="G115" s="128" t="s">
        <v>138</v>
      </c>
      <c r="H115" s="217" t="s">
        <v>717</v>
      </c>
      <c r="I115" s="216">
        <f t="shared" si="5"/>
        <v>18</v>
      </c>
      <c r="J115" s="216">
        <f t="shared" si="4"/>
        <v>15</v>
      </c>
    </row>
    <row r="116" spans="2:10" ht="15.75">
      <c r="B116" s="128" t="s">
        <v>345</v>
      </c>
      <c r="C116" s="129" t="s">
        <v>12</v>
      </c>
      <c r="D116" s="130" t="s">
        <v>43</v>
      </c>
      <c r="E116" s="131">
        <v>35248</v>
      </c>
      <c r="F116" s="113" t="s">
        <v>44</v>
      </c>
      <c r="G116" s="128" t="s">
        <v>162</v>
      </c>
      <c r="H116" s="217" t="s">
        <v>717</v>
      </c>
      <c r="I116" s="216">
        <f t="shared" si="5"/>
        <v>19</v>
      </c>
      <c r="J116" s="216">
        <f t="shared" si="4"/>
        <v>15</v>
      </c>
    </row>
    <row r="117" spans="2:10" ht="15.75">
      <c r="B117" s="128" t="s">
        <v>508</v>
      </c>
      <c r="C117" s="129" t="s">
        <v>12</v>
      </c>
      <c r="D117" s="130" t="s">
        <v>43</v>
      </c>
      <c r="E117" s="131">
        <v>35144</v>
      </c>
      <c r="F117" s="113" t="s">
        <v>33</v>
      </c>
      <c r="G117" s="128" t="s">
        <v>94</v>
      </c>
      <c r="H117" s="217" t="s">
        <v>717</v>
      </c>
      <c r="I117" s="216">
        <f t="shared" si="5"/>
        <v>20</v>
      </c>
      <c r="J117" s="216">
        <f t="shared" si="4"/>
        <v>17</v>
      </c>
    </row>
    <row r="118" spans="2:10" ht="15.75">
      <c r="B118" s="128" t="s">
        <v>346</v>
      </c>
      <c r="C118" s="129" t="s">
        <v>347</v>
      </c>
      <c r="D118" s="130" t="s">
        <v>43</v>
      </c>
      <c r="E118" s="131">
        <v>35242</v>
      </c>
      <c r="F118" s="113" t="s">
        <v>36</v>
      </c>
      <c r="G118" s="128" t="s">
        <v>184</v>
      </c>
      <c r="H118" s="217" t="s">
        <v>717</v>
      </c>
      <c r="I118" s="216">
        <f t="shared" si="5"/>
        <v>18</v>
      </c>
      <c r="J118" s="216">
        <f t="shared" si="4"/>
        <v>12</v>
      </c>
    </row>
    <row r="119" spans="2:10" ht="15.75">
      <c r="B119" s="128" t="s">
        <v>348</v>
      </c>
      <c r="C119" s="129" t="s">
        <v>349</v>
      </c>
      <c r="D119" s="130" t="s">
        <v>350</v>
      </c>
      <c r="E119" s="131">
        <v>34758</v>
      </c>
      <c r="F119" s="113" t="s">
        <v>36</v>
      </c>
      <c r="G119" s="128" t="s">
        <v>133</v>
      </c>
      <c r="H119" s="215"/>
      <c r="I119" s="216">
        <f t="shared" si="5"/>
        <v>20</v>
      </c>
      <c r="J119" s="216">
        <f t="shared" si="4"/>
        <v>10</v>
      </c>
    </row>
    <row r="120" spans="2:10" ht="15.75">
      <c r="B120" s="128" t="s">
        <v>351</v>
      </c>
      <c r="C120" s="129" t="s">
        <v>87</v>
      </c>
      <c r="D120" s="130" t="s">
        <v>73</v>
      </c>
      <c r="E120" s="131">
        <v>34958</v>
      </c>
      <c r="F120" s="113" t="s">
        <v>15</v>
      </c>
      <c r="G120" s="128" t="s">
        <v>131</v>
      </c>
      <c r="H120" s="217" t="s">
        <v>717</v>
      </c>
      <c r="I120" s="216">
        <f t="shared" si="5"/>
        <v>19</v>
      </c>
      <c r="J120" s="216">
        <f t="shared" si="4"/>
        <v>19</v>
      </c>
    </row>
    <row r="121" spans="2:10" ht="15.75">
      <c r="B121" s="128" t="s">
        <v>509</v>
      </c>
      <c r="C121" s="129" t="s">
        <v>45</v>
      </c>
      <c r="D121" s="130" t="s">
        <v>117</v>
      </c>
      <c r="E121" s="131">
        <v>35065</v>
      </c>
      <c r="F121" s="113" t="s">
        <v>36</v>
      </c>
      <c r="G121" s="128" t="s">
        <v>88</v>
      </c>
      <c r="H121" s="217" t="s">
        <v>717</v>
      </c>
      <c r="I121" s="216">
        <f t="shared" si="5"/>
        <v>19</v>
      </c>
      <c r="J121" s="216">
        <f t="shared" si="4"/>
        <v>10</v>
      </c>
    </row>
    <row r="122" spans="2:10" ht="15.75">
      <c r="B122" s="128" t="s">
        <v>352</v>
      </c>
      <c r="C122" s="129" t="s">
        <v>37</v>
      </c>
      <c r="D122" s="130" t="s">
        <v>10</v>
      </c>
      <c r="E122" s="131">
        <v>35134</v>
      </c>
      <c r="F122" s="113" t="s">
        <v>34</v>
      </c>
      <c r="G122" s="128" t="s">
        <v>131</v>
      </c>
      <c r="H122" s="217" t="s">
        <v>717</v>
      </c>
      <c r="I122" s="216">
        <f t="shared" si="5"/>
        <v>19</v>
      </c>
      <c r="J122" s="216">
        <f t="shared" ref="J122:J130" si="6">VLOOKUP(B122,diemnoi,8,0)</f>
        <v>10</v>
      </c>
    </row>
    <row r="123" spans="2:10" ht="15.75">
      <c r="B123" s="128" t="s">
        <v>353</v>
      </c>
      <c r="C123" s="129" t="s">
        <v>354</v>
      </c>
      <c r="D123" s="130" t="s">
        <v>10</v>
      </c>
      <c r="E123" s="131">
        <v>34750</v>
      </c>
      <c r="F123" s="113" t="s">
        <v>36</v>
      </c>
      <c r="G123" s="128" t="s">
        <v>167</v>
      </c>
      <c r="H123" s="217" t="s">
        <v>717</v>
      </c>
      <c r="I123" s="216">
        <f t="shared" si="5"/>
        <v>19</v>
      </c>
      <c r="J123" s="216">
        <f t="shared" si="6"/>
        <v>11</v>
      </c>
    </row>
    <row r="124" spans="2:10" ht="15.75">
      <c r="B124" s="128" t="s">
        <v>355</v>
      </c>
      <c r="C124" s="129" t="s">
        <v>356</v>
      </c>
      <c r="D124" s="130" t="s">
        <v>10</v>
      </c>
      <c r="E124" s="131">
        <v>35328</v>
      </c>
      <c r="F124" s="113" t="s">
        <v>34</v>
      </c>
      <c r="G124" s="128" t="s">
        <v>127</v>
      </c>
      <c r="H124" s="215"/>
      <c r="I124" s="216">
        <f t="shared" si="5"/>
        <v>13</v>
      </c>
      <c r="J124" s="216">
        <f t="shared" si="6"/>
        <v>11</v>
      </c>
    </row>
    <row r="125" spans="2:10" ht="15.75">
      <c r="B125" s="128" t="s">
        <v>721</v>
      </c>
      <c r="C125" s="129" t="s">
        <v>722</v>
      </c>
      <c r="D125" s="130" t="s">
        <v>723</v>
      </c>
      <c r="E125" s="131">
        <v>34258</v>
      </c>
      <c r="F125" s="113" t="s">
        <v>49</v>
      </c>
      <c r="G125" s="128" t="s">
        <v>133</v>
      </c>
      <c r="H125" s="217" t="s">
        <v>717</v>
      </c>
      <c r="I125" s="216">
        <f t="shared" si="5"/>
        <v>19</v>
      </c>
      <c r="J125" s="216">
        <f t="shared" si="6"/>
        <v>12</v>
      </c>
    </row>
    <row r="126" spans="2:10" ht="15.75">
      <c r="B126" s="128" t="s">
        <v>357</v>
      </c>
      <c r="C126" s="129" t="s">
        <v>41</v>
      </c>
      <c r="D126" s="130" t="s">
        <v>358</v>
      </c>
      <c r="E126" s="131">
        <v>34703</v>
      </c>
      <c r="F126" s="113" t="s">
        <v>44</v>
      </c>
      <c r="G126" s="128" t="s">
        <v>162</v>
      </c>
      <c r="H126" s="217" t="s">
        <v>717</v>
      </c>
      <c r="I126" s="216">
        <f t="shared" si="5"/>
        <v>20</v>
      </c>
      <c r="J126" s="216">
        <f t="shared" si="6"/>
        <v>10</v>
      </c>
    </row>
    <row r="127" spans="2:10" ht="15.75">
      <c r="B127" s="128" t="s">
        <v>359</v>
      </c>
      <c r="C127" s="129" t="s">
        <v>280</v>
      </c>
      <c r="D127" s="130" t="s">
        <v>360</v>
      </c>
      <c r="E127" s="131">
        <v>35266</v>
      </c>
      <c r="F127" s="113" t="s">
        <v>130</v>
      </c>
      <c r="G127" s="128" t="s">
        <v>176</v>
      </c>
      <c r="H127" s="217" t="s">
        <v>717</v>
      </c>
      <c r="I127" s="216">
        <f t="shared" si="5"/>
        <v>20</v>
      </c>
      <c r="J127" s="216">
        <f t="shared" si="6"/>
        <v>14</v>
      </c>
    </row>
    <row r="128" spans="2:10" ht="15.75">
      <c r="B128" s="128" t="s">
        <v>361</v>
      </c>
      <c r="C128" s="129" t="s">
        <v>180</v>
      </c>
      <c r="D128" s="130" t="s">
        <v>62</v>
      </c>
      <c r="E128" s="131">
        <v>35183</v>
      </c>
      <c r="F128" s="113" t="s">
        <v>11</v>
      </c>
      <c r="G128" s="128" t="s">
        <v>142</v>
      </c>
      <c r="H128" s="217" t="s">
        <v>717</v>
      </c>
      <c r="I128" s="216">
        <f t="shared" si="5"/>
        <v>20</v>
      </c>
      <c r="J128" s="216">
        <f t="shared" si="6"/>
        <v>13</v>
      </c>
    </row>
    <row r="129" spans="2:10" ht="15.75">
      <c r="B129" s="128" t="s">
        <v>510</v>
      </c>
      <c r="C129" s="129" t="s">
        <v>38</v>
      </c>
      <c r="D129" s="130" t="s">
        <v>62</v>
      </c>
      <c r="E129" s="131">
        <v>35218</v>
      </c>
      <c r="F129" s="113" t="s">
        <v>44</v>
      </c>
      <c r="G129" s="128" t="s">
        <v>94</v>
      </c>
      <c r="H129" s="217" t="s">
        <v>717</v>
      </c>
      <c r="I129" s="216">
        <f t="shared" si="5"/>
        <v>20</v>
      </c>
      <c r="J129" s="216"/>
    </row>
    <row r="130" spans="2:10" ht="15.75">
      <c r="B130" s="128" t="s">
        <v>362</v>
      </c>
      <c r="C130" s="190" t="s">
        <v>363</v>
      </c>
      <c r="D130" s="191" t="s">
        <v>62</v>
      </c>
      <c r="E130" s="192">
        <v>35333</v>
      </c>
      <c r="F130" s="193" t="s">
        <v>11</v>
      </c>
      <c r="G130" s="132" t="s">
        <v>127</v>
      </c>
      <c r="H130" s="219" t="s">
        <v>717</v>
      </c>
      <c r="I130" s="220">
        <f t="shared" si="5"/>
        <v>20</v>
      </c>
      <c r="J130" s="220">
        <f t="shared" si="6"/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zoomScale="110" zoomScaleNormal="110" workbookViewId="0">
      <selection activeCell="A6" sqref="A6:R6"/>
    </sheetView>
  </sheetViews>
  <sheetFormatPr defaultRowHeight="15.75"/>
  <cols>
    <col min="1" max="1" width="4.42578125" style="250" customWidth="1"/>
    <col min="2" max="2" width="14.42578125" style="17" hidden="1" customWidth="1"/>
    <col min="3" max="3" width="16.42578125" style="17" customWidth="1"/>
    <col min="4" max="4" width="7.5703125" style="17" customWidth="1"/>
    <col min="5" max="5" width="9.42578125" style="250" customWidth="1"/>
    <col min="6" max="6" width="15.7109375" style="250" customWidth="1"/>
    <col min="7" max="7" width="8.140625" style="250" customWidth="1"/>
    <col min="8" max="8" width="6.85546875" style="17" customWidth="1"/>
    <col min="9" max="9" width="7.85546875" style="17" customWidth="1"/>
    <col min="10" max="10" width="7" style="17" customWidth="1"/>
    <col min="11" max="11" width="8.42578125" style="19" hidden="1" customWidth="1"/>
    <col min="12" max="12" width="10.5703125" style="19" hidden="1" customWidth="1"/>
    <col min="13" max="13" width="6.140625" style="236" hidden="1" customWidth="1"/>
    <col min="14" max="14" width="8.140625" style="236" hidden="1" customWidth="1"/>
    <col min="15" max="15" width="6.28515625" style="17" hidden="1" customWidth="1"/>
    <col min="16" max="17" width="0" style="17" hidden="1" customWidth="1"/>
    <col min="18" max="18" width="13" style="17" customWidth="1"/>
    <col min="19" max="227" width="9.140625" style="17"/>
    <col min="228" max="228" width="5" style="17" customWidth="1"/>
    <col min="229" max="229" width="8" style="17" customWidth="1"/>
    <col min="230" max="230" width="20.42578125" style="17" customWidth="1"/>
    <col min="231" max="231" width="10.140625" style="17" bestFit="1" customWidth="1"/>
    <col min="232" max="232" width="13.42578125" style="17" customWidth="1"/>
    <col min="233" max="233" width="13" style="17" customWidth="1"/>
    <col min="234" max="235" width="9.7109375" style="17" customWidth="1"/>
    <col min="236" max="236" width="10.7109375" style="17" customWidth="1"/>
    <col min="237" max="237" width="10.85546875" style="17" customWidth="1"/>
    <col min="238" max="238" width="12.5703125" style="17" customWidth="1"/>
    <col min="239" max="239" width="14.140625" style="17" customWidth="1"/>
    <col min="240" max="240" width="12.7109375" style="17" customWidth="1"/>
    <col min="241" max="483" width="9.140625" style="17"/>
    <col min="484" max="484" width="5" style="17" customWidth="1"/>
    <col min="485" max="485" width="8" style="17" customWidth="1"/>
    <col min="486" max="486" width="20.42578125" style="17" customWidth="1"/>
    <col min="487" max="487" width="10.140625" style="17" bestFit="1" customWidth="1"/>
    <col min="488" max="488" width="13.42578125" style="17" customWidth="1"/>
    <col min="489" max="489" width="13" style="17" customWidth="1"/>
    <col min="490" max="491" width="9.7109375" style="17" customWidth="1"/>
    <col min="492" max="492" width="10.7109375" style="17" customWidth="1"/>
    <col min="493" max="493" width="10.85546875" style="17" customWidth="1"/>
    <col min="494" max="494" width="12.5703125" style="17" customWidth="1"/>
    <col min="495" max="495" width="14.140625" style="17" customWidth="1"/>
    <col min="496" max="496" width="12.7109375" style="17" customWidth="1"/>
    <col min="497" max="739" width="9.140625" style="17"/>
    <col min="740" max="740" width="5" style="17" customWidth="1"/>
    <col min="741" max="741" width="8" style="17" customWidth="1"/>
    <col min="742" max="742" width="20.42578125" style="17" customWidth="1"/>
    <col min="743" max="743" width="10.140625" style="17" bestFit="1" customWidth="1"/>
    <col min="744" max="744" width="13.42578125" style="17" customWidth="1"/>
    <col min="745" max="745" width="13" style="17" customWidth="1"/>
    <col min="746" max="747" width="9.7109375" style="17" customWidth="1"/>
    <col min="748" max="748" width="10.7109375" style="17" customWidth="1"/>
    <col min="749" max="749" width="10.85546875" style="17" customWidth="1"/>
    <col min="750" max="750" width="12.5703125" style="17" customWidth="1"/>
    <col min="751" max="751" width="14.140625" style="17" customWidth="1"/>
    <col min="752" max="752" width="12.7109375" style="17" customWidth="1"/>
    <col min="753" max="995" width="9.140625" style="17"/>
    <col min="996" max="996" width="5" style="17" customWidth="1"/>
    <col min="997" max="997" width="8" style="17" customWidth="1"/>
    <col min="998" max="998" width="20.42578125" style="17" customWidth="1"/>
    <col min="999" max="999" width="10.140625" style="17" bestFit="1" customWidth="1"/>
    <col min="1000" max="1000" width="13.42578125" style="17" customWidth="1"/>
    <col min="1001" max="1001" width="13" style="17" customWidth="1"/>
    <col min="1002" max="1003" width="9.7109375" style="17" customWidth="1"/>
    <col min="1004" max="1004" width="10.7109375" style="17" customWidth="1"/>
    <col min="1005" max="1005" width="10.85546875" style="17" customWidth="1"/>
    <col min="1006" max="1006" width="12.5703125" style="17" customWidth="1"/>
    <col min="1007" max="1007" width="14.140625" style="17" customWidth="1"/>
    <col min="1008" max="1008" width="12.7109375" style="17" customWidth="1"/>
    <col min="1009" max="1251" width="9.140625" style="17"/>
    <col min="1252" max="1252" width="5" style="17" customWidth="1"/>
    <col min="1253" max="1253" width="8" style="17" customWidth="1"/>
    <col min="1254" max="1254" width="20.42578125" style="17" customWidth="1"/>
    <col min="1255" max="1255" width="10.140625" style="17" bestFit="1" customWidth="1"/>
    <col min="1256" max="1256" width="13.42578125" style="17" customWidth="1"/>
    <col min="1257" max="1257" width="13" style="17" customWidth="1"/>
    <col min="1258" max="1259" width="9.7109375" style="17" customWidth="1"/>
    <col min="1260" max="1260" width="10.7109375" style="17" customWidth="1"/>
    <col min="1261" max="1261" width="10.85546875" style="17" customWidth="1"/>
    <col min="1262" max="1262" width="12.5703125" style="17" customWidth="1"/>
    <col min="1263" max="1263" width="14.140625" style="17" customWidth="1"/>
    <col min="1264" max="1264" width="12.7109375" style="17" customWidth="1"/>
    <col min="1265" max="1507" width="9.140625" style="17"/>
    <col min="1508" max="1508" width="5" style="17" customWidth="1"/>
    <col min="1509" max="1509" width="8" style="17" customWidth="1"/>
    <col min="1510" max="1510" width="20.42578125" style="17" customWidth="1"/>
    <col min="1511" max="1511" width="10.140625" style="17" bestFit="1" customWidth="1"/>
    <col min="1512" max="1512" width="13.42578125" style="17" customWidth="1"/>
    <col min="1513" max="1513" width="13" style="17" customWidth="1"/>
    <col min="1514" max="1515" width="9.7109375" style="17" customWidth="1"/>
    <col min="1516" max="1516" width="10.7109375" style="17" customWidth="1"/>
    <col min="1517" max="1517" width="10.85546875" style="17" customWidth="1"/>
    <col min="1518" max="1518" width="12.5703125" style="17" customWidth="1"/>
    <col min="1519" max="1519" width="14.140625" style="17" customWidth="1"/>
    <col min="1520" max="1520" width="12.7109375" style="17" customWidth="1"/>
    <col min="1521" max="1763" width="9.140625" style="17"/>
    <col min="1764" max="1764" width="5" style="17" customWidth="1"/>
    <col min="1765" max="1765" width="8" style="17" customWidth="1"/>
    <col min="1766" max="1766" width="20.42578125" style="17" customWidth="1"/>
    <col min="1767" max="1767" width="10.140625" style="17" bestFit="1" customWidth="1"/>
    <col min="1768" max="1768" width="13.42578125" style="17" customWidth="1"/>
    <col min="1769" max="1769" width="13" style="17" customWidth="1"/>
    <col min="1770" max="1771" width="9.7109375" style="17" customWidth="1"/>
    <col min="1772" max="1772" width="10.7109375" style="17" customWidth="1"/>
    <col min="1773" max="1773" width="10.85546875" style="17" customWidth="1"/>
    <col min="1774" max="1774" width="12.5703125" style="17" customWidth="1"/>
    <col min="1775" max="1775" width="14.140625" style="17" customWidth="1"/>
    <col min="1776" max="1776" width="12.7109375" style="17" customWidth="1"/>
    <col min="1777" max="2019" width="9.140625" style="17"/>
    <col min="2020" max="2020" width="5" style="17" customWidth="1"/>
    <col min="2021" max="2021" width="8" style="17" customWidth="1"/>
    <col min="2022" max="2022" width="20.42578125" style="17" customWidth="1"/>
    <col min="2023" max="2023" width="10.140625" style="17" bestFit="1" customWidth="1"/>
    <col min="2024" max="2024" width="13.42578125" style="17" customWidth="1"/>
    <col min="2025" max="2025" width="13" style="17" customWidth="1"/>
    <col min="2026" max="2027" width="9.7109375" style="17" customWidth="1"/>
    <col min="2028" max="2028" width="10.7109375" style="17" customWidth="1"/>
    <col min="2029" max="2029" width="10.85546875" style="17" customWidth="1"/>
    <col min="2030" max="2030" width="12.5703125" style="17" customWidth="1"/>
    <col min="2031" max="2031" width="14.140625" style="17" customWidth="1"/>
    <col min="2032" max="2032" width="12.7109375" style="17" customWidth="1"/>
    <col min="2033" max="2275" width="9.140625" style="17"/>
    <col min="2276" max="2276" width="5" style="17" customWidth="1"/>
    <col min="2277" max="2277" width="8" style="17" customWidth="1"/>
    <col min="2278" max="2278" width="20.42578125" style="17" customWidth="1"/>
    <col min="2279" max="2279" width="10.140625" style="17" bestFit="1" customWidth="1"/>
    <col min="2280" max="2280" width="13.42578125" style="17" customWidth="1"/>
    <col min="2281" max="2281" width="13" style="17" customWidth="1"/>
    <col min="2282" max="2283" width="9.7109375" style="17" customWidth="1"/>
    <col min="2284" max="2284" width="10.7109375" style="17" customWidth="1"/>
    <col min="2285" max="2285" width="10.85546875" style="17" customWidth="1"/>
    <col min="2286" max="2286" width="12.5703125" style="17" customWidth="1"/>
    <col min="2287" max="2287" width="14.140625" style="17" customWidth="1"/>
    <col min="2288" max="2288" width="12.7109375" style="17" customWidth="1"/>
    <col min="2289" max="2531" width="9.140625" style="17"/>
    <col min="2532" max="2532" width="5" style="17" customWidth="1"/>
    <col min="2533" max="2533" width="8" style="17" customWidth="1"/>
    <col min="2534" max="2534" width="20.42578125" style="17" customWidth="1"/>
    <col min="2535" max="2535" width="10.140625" style="17" bestFit="1" customWidth="1"/>
    <col min="2536" max="2536" width="13.42578125" style="17" customWidth="1"/>
    <col min="2537" max="2537" width="13" style="17" customWidth="1"/>
    <col min="2538" max="2539" width="9.7109375" style="17" customWidth="1"/>
    <col min="2540" max="2540" width="10.7109375" style="17" customWidth="1"/>
    <col min="2541" max="2541" width="10.85546875" style="17" customWidth="1"/>
    <col min="2542" max="2542" width="12.5703125" style="17" customWidth="1"/>
    <col min="2543" max="2543" width="14.140625" style="17" customWidth="1"/>
    <col min="2544" max="2544" width="12.7109375" style="17" customWidth="1"/>
    <col min="2545" max="2787" width="9.140625" style="17"/>
    <col min="2788" max="2788" width="5" style="17" customWidth="1"/>
    <col min="2789" max="2789" width="8" style="17" customWidth="1"/>
    <col min="2790" max="2790" width="20.42578125" style="17" customWidth="1"/>
    <col min="2791" max="2791" width="10.140625" style="17" bestFit="1" customWidth="1"/>
    <col min="2792" max="2792" width="13.42578125" style="17" customWidth="1"/>
    <col min="2793" max="2793" width="13" style="17" customWidth="1"/>
    <col min="2794" max="2795" width="9.7109375" style="17" customWidth="1"/>
    <col min="2796" max="2796" width="10.7109375" style="17" customWidth="1"/>
    <col min="2797" max="2797" width="10.85546875" style="17" customWidth="1"/>
    <col min="2798" max="2798" width="12.5703125" style="17" customWidth="1"/>
    <col min="2799" max="2799" width="14.140625" style="17" customWidth="1"/>
    <col min="2800" max="2800" width="12.7109375" style="17" customWidth="1"/>
    <col min="2801" max="3043" width="9.140625" style="17"/>
    <col min="3044" max="3044" width="5" style="17" customWidth="1"/>
    <col min="3045" max="3045" width="8" style="17" customWidth="1"/>
    <col min="3046" max="3046" width="20.42578125" style="17" customWidth="1"/>
    <col min="3047" max="3047" width="10.140625" style="17" bestFit="1" customWidth="1"/>
    <col min="3048" max="3048" width="13.42578125" style="17" customWidth="1"/>
    <col min="3049" max="3049" width="13" style="17" customWidth="1"/>
    <col min="3050" max="3051" width="9.7109375" style="17" customWidth="1"/>
    <col min="3052" max="3052" width="10.7109375" style="17" customWidth="1"/>
    <col min="3053" max="3053" width="10.85546875" style="17" customWidth="1"/>
    <col min="3054" max="3054" width="12.5703125" style="17" customWidth="1"/>
    <col min="3055" max="3055" width="14.140625" style="17" customWidth="1"/>
    <col min="3056" max="3056" width="12.7109375" style="17" customWidth="1"/>
    <col min="3057" max="3299" width="9.140625" style="17"/>
    <col min="3300" max="3300" width="5" style="17" customWidth="1"/>
    <col min="3301" max="3301" width="8" style="17" customWidth="1"/>
    <col min="3302" max="3302" width="20.42578125" style="17" customWidth="1"/>
    <col min="3303" max="3303" width="10.140625" style="17" bestFit="1" customWidth="1"/>
    <col min="3304" max="3304" width="13.42578125" style="17" customWidth="1"/>
    <col min="3305" max="3305" width="13" style="17" customWidth="1"/>
    <col min="3306" max="3307" width="9.7109375" style="17" customWidth="1"/>
    <col min="3308" max="3308" width="10.7109375" style="17" customWidth="1"/>
    <col min="3309" max="3309" width="10.85546875" style="17" customWidth="1"/>
    <col min="3310" max="3310" width="12.5703125" style="17" customWidth="1"/>
    <col min="3311" max="3311" width="14.140625" style="17" customWidth="1"/>
    <col min="3312" max="3312" width="12.7109375" style="17" customWidth="1"/>
    <col min="3313" max="3555" width="9.140625" style="17"/>
    <col min="3556" max="3556" width="5" style="17" customWidth="1"/>
    <col min="3557" max="3557" width="8" style="17" customWidth="1"/>
    <col min="3558" max="3558" width="20.42578125" style="17" customWidth="1"/>
    <col min="3559" max="3559" width="10.140625" style="17" bestFit="1" customWidth="1"/>
    <col min="3560" max="3560" width="13.42578125" style="17" customWidth="1"/>
    <col min="3561" max="3561" width="13" style="17" customWidth="1"/>
    <col min="3562" max="3563" width="9.7109375" style="17" customWidth="1"/>
    <col min="3564" max="3564" width="10.7109375" style="17" customWidth="1"/>
    <col min="3565" max="3565" width="10.85546875" style="17" customWidth="1"/>
    <col min="3566" max="3566" width="12.5703125" style="17" customWidth="1"/>
    <col min="3567" max="3567" width="14.140625" style="17" customWidth="1"/>
    <col min="3568" max="3568" width="12.7109375" style="17" customWidth="1"/>
    <col min="3569" max="3811" width="9.140625" style="17"/>
    <col min="3812" max="3812" width="5" style="17" customWidth="1"/>
    <col min="3813" max="3813" width="8" style="17" customWidth="1"/>
    <col min="3814" max="3814" width="20.42578125" style="17" customWidth="1"/>
    <col min="3815" max="3815" width="10.140625" style="17" bestFit="1" customWidth="1"/>
    <col min="3816" max="3816" width="13.42578125" style="17" customWidth="1"/>
    <col min="3817" max="3817" width="13" style="17" customWidth="1"/>
    <col min="3818" max="3819" width="9.7109375" style="17" customWidth="1"/>
    <col min="3820" max="3820" width="10.7109375" style="17" customWidth="1"/>
    <col min="3821" max="3821" width="10.85546875" style="17" customWidth="1"/>
    <col min="3822" max="3822" width="12.5703125" style="17" customWidth="1"/>
    <col min="3823" max="3823" width="14.140625" style="17" customWidth="1"/>
    <col min="3824" max="3824" width="12.7109375" style="17" customWidth="1"/>
    <col min="3825" max="4067" width="9.140625" style="17"/>
    <col min="4068" max="4068" width="5" style="17" customWidth="1"/>
    <col min="4069" max="4069" width="8" style="17" customWidth="1"/>
    <col min="4070" max="4070" width="20.42578125" style="17" customWidth="1"/>
    <col min="4071" max="4071" width="10.140625" style="17" bestFit="1" customWidth="1"/>
    <col min="4072" max="4072" width="13.42578125" style="17" customWidth="1"/>
    <col min="4073" max="4073" width="13" style="17" customWidth="1"/>
    <col min="4074" max="4075" width="9.7109375" style="17" customWidth="1"/>
    <col min="4076" max="4076" width="10.7109375" style="17" customWidth="1"/>
    <col min="4077" max="4077" width="10.85546875" style="17" customWidth="1"/>
    <col min="4078" max="4078" width="12.5703125" style="17" customWidth="1"/>
    <col min="4079" max="4079" width="14.140625" style="17" customWidth="1"/>
    <col min="4080" max="4080" width="12.7109375" style="17" customWidth="1"/>
    <col min="4081" max="4323" width="9.140625" style="17"/>
    <col min="4324" max="4324" width="5" style="17" customWidth="1"/>
    <col min="4325" max="4325" width="8" style="17" customWidth="1"/>
    <col min="4326" max="4326" width="20.42578125" style="17" customWidth="1"/>
    <col min="4327" max="4327" width="10.140625" style="17" bestFit="1" customWidth="1"/>
    <col min="4328" max="4328" width="13.42578125" style="17" customWidth="1"/>
    <col min="4329" max="4329" width="13" style="17" customWidth="1"/>
    <col min="4330" max="4331" width="9.7109375" style="17" customWidth="1"/>
    <col min="4332" max="4332" width="10.7109375" style="17" customWidth="1"/>
    <col min="4333" max="4333" width="10.85546875" style="17" customWidth="1"/>
    <col min="4334" max="4334" width="12.5703125" style="17" customWidth="1"/>
    <col min="4335" max="4335" width="14.140625" style="17" customWidth="1"/>
    <col min="4336" max="4336" width="12.7109375" style="17" customWidth="1"/>
    <col min="4337" max="4579" width="9.140625" style="17"/>
    <col min="4580" max="4580" width="5" style="17" customWidth="1"/>
    <col min="4581" max="4581" width="8" style="17" customWidth="1"/>
    <col min="4582" max="4582" width="20.42578125" style="17" customWidth="1"/>
    <col min="4583" max="4583" width="10.140625" style="17" bestFit="1" customWidth="1"/>
    <col min="4584" max="4584" width="13.42578125" style="17" customWidth="1"/>
    <col min="4585" max="4585" width="13" style="17" customWidth="1"/>
    <col min="4586" max="4587" width="9.7109375" style="17" customWidth="1"/>
    <col min="4588" max="4588" width="10.7109375" style="17" customWidth="1"/>
    <col min="4589" max="4589" width="10.85546875" style="17" customWidth="1"/>
    <col min="4590" max="4590" width="12.5703125" style="17" customWidth="1"/>
    <col min="4591" max="4591" width="14.140625" style="17" customWidth="1"/>
    <col min="4592" max="4592" width="12.7109375" style="17" customWidth="1"/>
    <col min="4593" max="4835" width="9.140625" style="17"/>
    <col min="4836" max="4836" width="5" style="17" customWidth="1"/>
    <col min="4837" max="4837" width="8" style="17" customWidth="1"/>
    <col min="4838" max="4838" width="20.42578125" style="17" customWidth="1"/>
    <col min="4839" max="4839" width="10.140625" style="17" bestFit="1" customWidth="1"/>
    <col min="4840" max="4840" width="13.42578125" style="17" customWidth="1"/>
    <col min="4841" max="4841" width="13" style="17" customWidth="1"/>
    <col min="4842" max="4843" width="9.7109375" style="17" customWidth="1"/>
    <col min="4844" max="4844" width="10.7109375" style="17" customWidth="1"/>
    <col min="4845" max="4845" width="10.85546875" style="17" customWidth="1"/>
    <col min="4846" max="4846" width="12.5703125" style="17" customWidth="1"/>
    <col min="4847" max="4847" width="14.140625" style="17" customWidth="1"/>
    <col min="4848" max="4848" width="12.7109375" style="17" customWidth="1"/>
    <col min="4849" max="5091" width="9.140625" style="17"/>
    <col min="5092" max="5092" width="5" style="17" customWidth="1"/>
    <col min="5093" max="5093" width="8" style="17" customWidth="1"/>
    <col min="5094" max="5094" width="20.42578125" style="17" customWidth="1"/>
    <col min="5095" max="5095" width="10.140625" style="17" bestFit="1" customWidth="1"/>
    <col min="5096" max="5096" width="13.42578125" style="17" customWidth="1"/>
    <col min="5097" max="5097" width="13" style="17" customWidth="1"/>
    <col min="5098" max="5099" width="9.7109375" style="17" customWidth="1"/>
    <col min="5100" max="5100" width="10.7109375" style="17" customWidth="1"/>
    <col min="5101" max="5101" width="10.85546875" style="17" customWidth="1"/>
    <col min="5102" max="5102" width="12.5703125" style="17" customWidth="1"/>
    <col min="5103" max="5103" width="14.140625" style="17" customWidth="1"/>
    <col min="5104" max="5104" width="12.7109375" style="17" customWidth="1"/>
    <col min="5105" max="5347" width="9.140625" style="17"/>
    <col min="5348" max="5348" width="5" style="17" customWidth="1"/>
    <col min="5349" max="5349" width="8" style="17" customWidth="1"/>
    <col min="5350" max="5350" width="20.42578125" style="17" customWidth="1"/>
    <col min="5351" max="5351" width="10.140625" style="17" bestFit="1" customWidth="1"/>
    <col min="5352" max="5352" width="13.42578125" style="17" customWidth="1"/>
    <col min="5353" max="5353" width="13" style="17" customWidth="1"/>
    <col min="5354" max="5355" width="9.7109375" style="17" customWidth="1"/>
    <col min="5356" max="5356" width="10.7109375" style="17" customWidth="1"/>
    <col min="5357" max="5357" width="10.85546875" style="17" customWidth="1"/>
    <col min="5358" max="5358" width="12.5703125" style="17" customWidth="1"/>
    <col min="5359" max="5359" width="14.140625" style="17" customWidth="1"/>
    <col min="5360" max="5360" width="12.7109375" style="17" customWidth="1"/>
    <col min="5361" max="5603" width="9.140625" style="17"/>
    <col min="5604" max="5604" width="5" style="17" customWidth="1"/>
    <col min="5605" max="5605" width="8" style="17" customWidth="1"/>
    <col min="5606" max="5606" width="20.42578125" style="17" customWidth="1"/>
    <col min="5607" max="5607" width="10.140625" style="17" bestFit="1" customWidth="1"/>
    <col min="5608" max="5608" width="13.42578125" style="17" customWidth="1"/>
    <col min="5609" max="5609" width="13" style="17" customWidth="1"/>
    <col min="5610" max="5611" width="9.7109375" style="17" customWidth="1"/>
    <col min="5612" max="5612" width="10.7109375" style="17" customWidth="1"/>
    <col min="5613" max="5613" width="10.85546875" style="17" customWidth="1"/>
    <col min="5614" max="5614" width="12.5703125" style="17" customWidth="1"/>
    <col min="5615" max="5615" width="14.140625" style="17" customWidth="1"/>
    <col min="5616" max="5616" width="12.7109375" style="17" customWidth="1"/>
    <col min="5617" max="5859" width="9.140625" style="17"/>
    <col min="5860" max="5860" width="5" style="17" customWidth="1"/>
    <col min="5861" max="5861" width="8" style="17" customWidth="1"/>
    <col min="5862" max="5862" width="20.42578125" style="17" customWidth="1"/>
    <col min="5863" max="5863" width="10.140625" style="17" bestFit="1" customWidth="1"/>
    <col min="5864" max="5864" width="13.42578125" style="17" customWidth="1"/>
    <col min="5865" max="5865" width="13" style="17" customWidth="1"/>
    <col min="5866" max="5867" width="9.7109375" style="17" customWidth="1"/>
    <col min="5868" max="5868" width="10.7109375" style="17" customWidth="1"/>
    <col min="5869" max="5869" width="10.85546875" style="17" customWidth="1"/>
    <col min="5870" max="5870" width="12.5703125" style="17" customWidth="1"/>
    <col min="5871" max="5871" width="14.140625" style="17" customWidth="1"/>
    <col min="5872" max="5872" width="12.7109375" style="17" customWidth="1"/>
    <col min="5873" max="6115" width="9.140625" style="17"/>
    <col min="6116" max="6116" width="5" style="17" customWidth="1"/>
    <col min="6117" max="6117" width="8" style="17" customWidth="1"/>
    <col min="6118" max="6118" width="20.42578125" style="17" customWidth="1"/>
    <col min="6119" max="6119" width="10.140625" style="17" bestFit="1" customWidth="1"/>
    <col min="6120" max="6120" width="13.42578125" style="17" customWidth="1"/>
    <col min="6121" max="6121" width="13" style="17" customWidth="1"/>
    <col min="6122" max="6123" width="9.7109375" style="17" customWidth="1"/>
    <col min="6124" max="6124" width="10.7109375" style="17" customWidth="1"/>
    <col min="6125" max="6125" width="10.85546875" style="17" customWidth="1"/>
    <col min="6126" max="6126" width="12.5703125" style="17" customWidth="1"/>
    <col min="6127" max="6127" width="14.140625" style="17" customWidth="1"/>
    <col min="6128" max="6128" width="12.7109375" style="17" customWidth="1"/>
    <col min="6129" max="6371" width="9.140625" style="17"/>
    <col min="6372" max="6372" width="5" style="17" customWidth="1"/>
    <col min="6373" max="6373" width="8" style="17" customWidth="1"/>
    <col min="6374" max="6374" width="20.42578125" style="17" customWidth="1"/>
    <col min="6375" max="6375" width="10.140625" style="17" bestFit="1" customWidth="1"/>
    <col min="6376" max="6376" width="13.42578125" style="17" customWidth="1"/>
    <col min="6377" max="6377" width="13" style="17" customWidth="1"/>
    <col min="6378" max="6379" width="9.7109375" style="17" customWidth="1"/>
    <col min="6380" max="6380" width="10.7109375" style="17" customWidth="1"/>
    <col min="6381" max="6381" width="10.85546875" style="17" customWidth="1"/>
    <col min="6382" max="6382" width="12.5703125" style="17" customWidth="1"/>
    <col min="6383" max="6383" width="14.140625" style="17" customWidth="1"/>
    <col min="6384" max="6384" width="12.7109375" style="17" customWidth="1"/>
    <col min="6385" max="6627" width="9.140625" style="17"/>
    <col min="6628" max="6628" width="5" style="17" customWidth="1"/>
    <col min="6629" max="6629" width="8" style="17" customWidth="1"/>
    <col min="6630" max="6630" width="20.42578125" style="17" customWidth="1"/>
    <col min="6631" max="6631" width="10.140625" style="17" bestFit="1" customWidth="1"/>
    <col min="6632" max="6632" width="13.42578125" style="17" customWidth="1"/>
    <col min="6633" max="6633" width="13" style="17" customWidth="1"/>
    <col min="6634" max="6635" width="9.7109375" style="17" customWidth="1"/>
    <col min="6636" max="6636" width="10.7109375" style="17" customWidth="1"/>
    <col min="6637" max="6637" width="10.85546875" style="17" customWidth="1"/>
    <col min="6638" max="6638" width="12.5703125" style="17" customWidth="1"/>
    <col min="6639" max="6639" width="14.140625" style="17" customWidth="1"/>
    <col min="6640" max="6640" width="12.7109375" style="17" customWidth="1"/>
    <col min="6641" max="6883" width="9.140625" style="17"/>
    <col min="6884" max="6884" width="5" style="17" customWidth="1"/>
    <col min="6885" max="6885" width="8" style="17" customWidth="1"/>
    <col min="6886" max="6886" width="20.42578125" style="17" customWidth="1"/>
    <col min="6887" max="6887" width="10.140625" style="17" bestFit="1" customWidth="1"/>
    <col min="6888" max="6888" width="13.42578125" style="17" customWidth="1"/>
    <col min="6889" max="6889" width="13" style="17" customWidth="1"/>
    <col min="6890" max="6891" width="9.7109375" style="17" customWidth="1"/>
    <col min="6892" max="6892" width="10.7109375" style="17" customWidth="1"/>
    <col min="6893" max="6893" width="10.85546875" style="17" customWidth="1"/>
    <col min="6894" max="6894" width="12.5703125" style="17" customWidth="1"/>
    <col min="6895" max="6895" width="14.140625" style="17" customWidth="1"/>
    <col min="6896" max="6896" width="12.7109375" style="17" customWidth="1"/>
    <col min="6897" max="7139" width="9.140625" style="17"/>
    <col min="7140" max="7140" width="5" style="17" customWidth="1"/>
    <col min="7141" max="7141" width="8" style="17" customWidth="1"/>
    <col min="7142" max="7142" width="20.42578125" style="17" customWidth="1"/>
    <col min="7143" max="7143" width="10.140625" style="17" bestFit="1" customWidth="1"/>
    <col min="7144" max="7144" width="13.42578125" style="17" customWidth="1"/>
    <col min="7145" max="7145" width="13" style="17" customWidth="1"/>
    <col min="7146" max="7147" width="9.7109375" style="17" customWidth="1"/>
    <col min="7148" max="7148" width="10.7109375" style="17" customWidth="1"/>
    <col min="7149" max="7149" width="10.85546875" style="17" customWidth="1"/>
    <col min="7150" max="7150" width="12.5703125" style="17" customWidth="1"/>
    <col min="7151" max="7151" width="14.140625" style="17" customWidth="1"/>
    <col min="7152" max="7152" width="12.7109375" style="17" customWidth="1"/>
    <col min="7153" max="7395" width="9.140625" style="17"/>
    <col min="7396" max="7396" width="5" style="17" customWidth="1"/>
    <col min="7397" max="7397" width="8" style="17" customWidth="1"/>
    <col min="7398" max="7398" width="20.42578125" style="17" customWidth="1"/>
    <col min="7399" max="7399" width="10.140625" style="17" bestFit="1" customWidth="1"/>
    <col min="7400" max="7400" width="13.42578125" style="17" customWidth="1"/>
    <col min="7401" max="7401" width="13" style="17" customWidth="1"/>
    <col min="7402" max="7403" width="9.7109375" style="17" customWidth="1"/>
    <col min="7404" max="7404" width="10.7109375" style="17" customWidth="1"/>
    <col min="7405" max="7405" width="10.85546875" style="17" customWidth="1"/>
    <col min="7406" max="7406" width="12.5703125" style="17" customWidth="1"/>
    <col min="7407" max="7407" width="14.140625" style="17" customWidth="1"/>
    <col min="7408" max="7408" width="12.7109375" style="17" customWidth="1"/>
    <col min="7409" max="7651" width="9.140625" style="17"/>
    <col min="7652" max="7652" width="5" style="17" customWidth="1"/>
    <col min="7653" max="7653" width="8" style="17" customWidth="1"/>
    <col min="7654" max="7654" width="20.42578125" style="17" customWidth="1"/>
    <col min="7655" max="7655" width="10.140625" style="17" bestFit="1" customWidth="1"/>
    <col min="7656" max="7656" width="13.42578125" style="17" customWidth="1"/>
    <col min="7657" max="7657" width="13" style="17" customWidth="1"/>
    <col min="7658" max="7659" width="9.7109375" style="17" customWidth="1"/>
    <col min="7660" max="7660" width="10.7109375" style="17" customWidth="1"/>
    <col min="7661" max="7661" width="10.85546875" style="17" customWidth="1"/>
    <col min="7662" max="7662" width="12.5703125" style="17" customWidth="1"/>
    <col min="7663" max="7663" width="14.140625" style="17" customWidth="1"/>
    <col min="7664" max="7664" width="12.7109375" style="17" customWidth="1"/>
    <col min="7665" max="7907" width="9.140625" style="17"/>
    <col min="7908" max="7908" width="5" style="17" customWidth="1"/>
    <col min="7909" max="7909" width="8" style="17" customWidth="1"/>
    <col min="7910" max="7910" width="20.42578125" style="17" customWidth="1"/>
    <col min="7911" max="7911" width="10.140625" style="17" bestFit="1" customWidth="1"/>
    <col min="7912" max="7912" width="13.42578125" style="17" customWidth="1"/>
    <col min="7913" max="7913" width="13" style="17" customWidth="1"/>
    <col min="7914" max="7915" width="9.7109375" style="17" customWidth="1"/>
    <col min="7916" max="7916" width="10.7109375" style="17" customWidth="1"/>
    <col min="7917" max="7917" width="10.85546875" style="17" customWidth="1"/>
    <col min="7918" max="7918" width="12.5703125" style="17" customWidth="1"/>
    <col min="7919" max="7919" width="14.140625" style="17" customWidth="1"/>
    <col min="7920" max="7920" width="12.7109375" style="17" customWidth="1"/>
    <col min="7921" max="8163" width="9.140625" style="17"/>
    <col min="8164" max="8164" width="5" style="17" customWidth="1"/>
    <col min="8165" max="8165" width="8" style="17" customWidth="1"/>
    <col min="8166" max="8166" width="20.42578125" style="17" customWidth="1"/>
    <col min="8167" max="8167" width="10.140625" style="17" bestFit="1" customWidth="1"/>
    <col min="8168" max="8168" width="13.42578125" style="17" customWidth="1"/>
    <col min="8169" max="8169" width="13" style="17" customWidth="1"/>
    <col min="8170" max="8171" width="9.7109375" style="17" customWidth="1"/>
    <col min="8172" max="8172" width="10.7109375" style="17" customWidth="1"/>
    <col min="8173" max="8173" width="10.85546875" style="17" customWidth="1"/>
    <col min="8174" max="8174" width="12.5703125" style="17" customWidth="1"/>
    <col min="8175" max="8175" width="14.140625" style="17" customWidth="1"/>
    <col min="8176" max="8176" width="12.7109375" style="17" customWidth="1"/>
    <col min="8177" max="8419" width="9.140625" style="17"/>
    <col min="8420" max="8420" width="5" style="17" customWidth="1"/>
    <col min="8421" max="8421" width="8" style="17" customWidth="1"/>
    <col min="8422" max="8422" width="20.42578125" style="17" customWidth="1"/>
    <col min="8423" max="8423" width="10.140625" style="17" bestFit="1" customWidth="1"/>
    <col min="8424" max="8424" width="13.42578125" style="17" customWidth="1"/>
    <col min="8425" max="8425" width="13" style="17" customWidth="1"/>
    <col min="8426" max="8427" width="9.7109375" style="17" customWidth="1"/>
    <col min="8428" max="8428" width="10.7109375" style="17" customWidth="1"/>
    <col min="8429" max="8429" width="10.85546875" style="17" customWidth="1"/>
    <col min="8430" max="8430" width="12.5703125" style="17" customWidth="1"/>
    <col min="8431" max="8431" width="14.140625" style="17" customWidth="1"/>
    <col min="8432" max="8432" width="12.7109375" style="17" customWidth="1"/>
    <col min="8433" max="8675" width="9.140625" style="17"/>
    <col min="8676" max="8676" width="5" style="17" customWidth="1"/>
    <col min="8677" max="8677" width="8" style="17" customWidth="1"/>
    <col min="8678" max="8678" width="20.42578125" style="17" customWidth="1"/>
    <col min="8679" max="8679" width="10.140625" style="17" bestFit="1" customWidth="1"/>
    <col min="8680" max="8680" width="13.42578125" style="17" customWidth="1"/>
    <col min="8681" max="8681" width="13" style="17" customWidth="1"/>
    <col min="8682" max="8683" width="9.7109375" style="17" customWidth="1"/>
    <col min="8684" max="8684" width="10.7109375" style="17" customWidth="1"/>
    <col min="8685" max="8685" width="10.85546875" style="17" customWidth="1"/>
    <col min="8686" max="8686" width="12.5703125" style="17" customWidth="1"/>
    <col min="8687" max="8687" width="14.140625" style="17" customWidth="1"/>
    <col min="8688" max="8688" width="12.7109375" style="17" customWidth="1"/>
    <col min="8689" max="8931" width="9.140625" style="17"/>
    <col min="8932" max="8932" width="5" style="17" customWidth="1"/>
    <col min="8933" max="8933" width="8" style="17" customWidth="1"/>
    <col min="8934" max="8934" width="20.42578125" style="17" customWidth="1"/>
    <col min="8935" max="8935" width="10.140625" style="17" bestFit="1" customWidth="1"/>
    <col min="8936" max="8936" width="13.42578125" style="17" customWidth="1"/>
    <col min="8937" max="8937" width="13" style="17" customWidth="1"/>
    <col min="8938" max="8939" width="9.7109375" style="17" customWidth="1"/>
    <col min="8940" max="8940" width="10.7109375" style="17" customWidth="1"/>
    <col min="8941" max="8941" width="10.85546875" style="17" customWidth="1"/>
    <col min="8942" max="8942" width="12.5703125" style="17" customWidth="1"/>
    <col min="8943" max="8943" width="14.140625" style="17" customWidth="1"/>
    <col min="8944" max="8944" width="12.7109375" style="17" customWidth="1"/>
    <col min="8945" max="9187" width="9.140625" style="17"/>
    <col min="9188" max="9188" width="5" style="17" customWidth="1"/>
    <col min="9189" max="9189" width="8" style="17" customWidth="1"/>
    <col min="9190" max="9190" width="20.42578125" style="17" customWidth="1"/>
    <col min="9191" max="9191" width="10.140625" style="17" bestFit="1" customWidth="1"/>
    <col min="9192" max="9192" width="13.42578125" style="17" customWidth="1"/>
    <col min="9193" max="9193" width="13" style="17" customWidth="1"/>
    <col min="9194" max="9195" width="9.7109375" style="17" customWidth="1"/>
    <col min="9196" max="9196" width="10.7109375" style="17" customWidth="1"/>
    <col min="9197" max="9197" width="10.85546875" style="17" customWidth="1"/>
    <col min="9198" max="9198" width="12.5703125" style="17" customWidth="1"/>
    <col min="9199" max="9199" width="14.140625" style="17" customWidth="1"/>
    <col min="9200" max="9200" width="12.7109375" style="17" customWidth="1"/>
    <col min="9201" max="9443" width="9.140625" style="17"/>
    <col min="9444" max="9444" width="5" style="17" customWidth="1"/>
    <col min="9445" max="9445" width="8" style="17" customWidth="1"/>
    <col min="9446" max="9446" width="20.42578125" style="17" customWidth="1"/>
    <col min="9447" max="9447" width="10.140625" style="17" bestFit="1" customWidth="1"/>
    <col min="9448" max="9448" width="13.42578125" style="17" customWidth="1"/>
    <col min="9449" max="9449" width="13" style="17" customWidth="1"/>
    <col min="9450" max="9451" width="9.7109375" style="17" customWidth="1"/>
    <col min="9452" max="9452" width="10.7109375" style="17" customWidth="1"/>
    <col min="9453" max="9453" width="10.85546875" style="17" customWidth="1"/>
    <col min="9454" max="9454" width="12.5703125" style="17" customWidth="1"/>
    <col min="9455" max="9455" width="14.140625" style="17" customWidth="1"/>
    <col min="9456" max="9456" width="12.7109375" style="17" customWidth="1"/>
    <col min="9457" max="9699" width="9.140625" style="17"/>
    <col min="9700" max="9700" width="5" style="17" customWidth="1"/>
    <col min="9701" max="9701" width="8" style="17" customWidth="1"/>
    <col min="9702" max="9702" width="20.42578125" style="17" customWidth="1"/>
    <col min="9703" max="9703" width="10.140625" style="17" bestFit="1" customWidth="1"/>
    <col min="9704" max="9704" width="13.42578125" style="17" customWidth="1"/>
    <col min="9705" max="9705" width="13" style="17" customWidth="1"/>
    <col min="9706" max="9707" width="9.7109375" style="17" customWidth="1"/>
    <col min="9708" max="9708" width="10.7109375" style="17" customWidth="1"/>
    <col min="9709" max="9709" width="10.85546875" style="17" customWidth="1"/>
    <col min="9710" max="9710" width="12.5703125" style="17" customWidth="1"/>
    <col min="9711" max="9711" width="14.140625" style="17" customWidth="1"/>
    <col min="9712" max="9712" width="12.7109375" style="17" customWidth="1"/>
    <col min="9713" max="9955" width="9.140625" style="17"/>
    <col min="9956" max="9956" width="5" style="17" customWidth="1"/>
    <col min="9957" max="9957" width="8" style="17" customWidth="1"/>
    <col min="9958" max="9958" width="20.42578125" style="17" customWidth="1"/>
    <col min="9959" max="9959" width="10.140625" style="17" bestFit="1" customWidth="1"/>
    <col min="9960" max="9960" width="13.42578125" style="17" customWidth="1"/>
    <col min="9961" max="9961" width="13" style="17" customWidth="1"/>
    <col min="9962" max="9963" width="9.7109375" style="17" customWidth="1"/>
    <col min="9964" max="9964" width="10.7109375" style="17" customWidth="1"/>
    <col min="9965" max="9965" width="10.85546875" style="17" customWidth="1"/>
    <col min="9966" max="9966" width="12.5703125" style="17" customWidth="1"/>
    <col min="9967" max="9967" width="14.140625" style="17" customWidth="1"/>
    <col min="9968" max="9968" width="12.7109375" style="17" customWidth="1"/>
    <col min="9969" max="10211" width="9.140625" style="17"/>
    <col min="10212" max="10212" width="5" style="17" customWidth="1"/>
    <col min="10213" max="10213" width="8" style="17" customWidth="1"/>
    <col min="10214" max="10214" width="20.42578125" style="17" customWidth="1"/>
    <col min="10215" max="10215" width="10.140625" style="17" bestFit="1" customWidth="1"/>
    <col min="10216" max="10216" width="13.42578125" style="17" customWidth="1"/>
    <col min="10217" max="10217" width="13" style="17" customWidth="1"/>
    <col min="10218" max="10219" width="9.7109375" style="17" customWidth="1"/>
    <col min="10220" max="10220" width="10.7109375" style="17" customWidth="1"/>
    <col min="10221" max="10221" width="10.85546875" style="17" customWidth="1"/>
    <col min="10222" max="10222" width="12.5703125" style="17" customWidth="1"/>
    <col min="10223" max="10223" width="14.140625" style="17" customWidth="1"/>
    <col min="10224" max="10224" width="12.7109375" style="17" customWidth="1"/>
    <col min="10225" max="10467" width="9.140625" style="17"/>
    <col min="10468" max="10468" width="5" style="17" customWidth="1"/>
    <col min="10469" max="10469" width="8" style="17" customWidth="1"/>
    <col min="10470" max="10470" width="20.42578125" style="17" customWidth="1"/>
    <col min="10471" max="10471" width="10.140625" style="17" bestFit="1" customWidth="1"/>
    <col min="10472" max="10472" width="13.42578125" style="17" customWidth="1"/>
    <col min="10473" max="10473" width="13" style="17" customWidth="1"/>
    <col min="10474" max="10475" width="9.7109375" style="17" customWidth="1"/>
    <col min="10476" max="10476" width="10.7109375" style="17" customWidth="1"/>
    <col min="10477" max="10477" width="10.85546875" style="17" customWidth="1"/>
    <col min="10478" max="10478" width="12.5703125" style="17" customWidth="1"/>
    <col min="10479" max="10479" width="14.140625" style="17" customWidth="1"/>
    <col min="10480" max="10480" width="12.7109375" style="17" customWidth="1"/>
    <col min="10481" max="10723" width="9.140625" style="17"/>
    <col min="10724" max="10724" width="5" style="17" customWidth="1"/>
    <col min="10725" max="10725" width="8" style="17" customWidth="1"/>
    <col min="10726" max="10726" width="20.42578125" style="17" customWidth="1"/>
    <col min="10727" max="10727" width="10.140625" style="17" bestFit="1" customWidth="1"/>
    <col min="10728" max="10728" width="13.42578125" style="17" customWidth="1"/>
    <col min="10729" max="10729" width="13" style="17" customWidth="1"/>
    <col min="10730" max="10731" width="9.7109375" style="17" customWidth="1"/>
    <col min="10732" max="10732" width="10.7109375" style="17" customWidth="1"/>
    <col min="10733" max="10733" width="10.85546875" style="17" customWidth="1"/>
    <col min="10734" max="10734" width="12.5703125" style="17" customWidth="1"/>
    <col min="10735" max="10735" width="14.140625" style="17" customWidth="1"/>
    <col min="10736" max="10736" width="12.7109375" style="17" customWidth="1"/>
    <col min="10737" max="10979" width="9.140625" style="17"/>
    <col min="10980" max="10980" width="5" style="17" customWidth="1"/>
    <col min="10981" max="10981" width="8" style="17" customWidth="1"/>
    <col min="10982" max="10982" width="20.42578125" style="17" customWidth="1"/>
    <col min="10983" max="10983" width="10.140625" style="17" bestFit="1" customWidth="1"/>
    <col min="10984" max="10984" width="13.42578125" style="17" customWidth="1"/>
    <col min="10985" max="10985" width="13" style="17" customWidth="1"/>
    <col min="10986" max="10987" width="9.7109375" style="17" customWidth="1"/>
    <col min="10988" max="10988" width="10.7109375" style="17" customWidth="1"/>
    <col min="10989" max="10989" width="10.85546875" style="17" customWidth="1"/>
    <col min="10990" max="10990" width="12.5703125" style="17" customWidth="1"/>
    <col min="10991" max="10991" width="14.140625" style="17" customWidth="1"/>
    <col min="10992" max="10992" width="12.7109375" style="17" customWidth="1"/>
    <col min="10993" max="11235" width="9.140625" style="17"/>
    <col min="11236" max="11236" width="5" style="17" customWidth="1"/>
    <col min="11237" max="11237" width="8" style="17" customWidth="1"/>
    <col min="11238" max="11238" width="20.42578125" style="17" customWidth="1"/>
    <col min="11239" max="11239" width="10.140625" style="17" bestFit="1" customWidth="1"/>
    <col min="11240" max="11240" width="13.42578125" style="17" customWidth="1"/>
    <col min="11241" max="11241" width="13" style="17" customWidth="1"/>
    <col min="11242" max="11243" width="9.7109375" style="17" customWidth="1"/>
    <col min="11244" max="11244" width="10.7109375" style="17" customWidth="1"/>
    <col min="11245" max="11245" width="10.85546875" style="17" customWidth="1"/>
    <col min="11246" max="11246" width="12.5703125" style="17" customWidth="1"/>
    <col min="11247" max="11247" width="14.140625" style="17" customWidth="1"/>
    <col min="11248" max="11248" width="12.7109375" style="17" customWidth="1"/>
    <col min="11249" max="11491" width="9.140625" style="17"/>
    <col min="11492" max="11492" width="5" style="17" customWidth="1"/>
    <col min="11493" max="11493" width="8" style="17" customWidth="1"/>
    <col min="11494" max="11494" width="20.42578125" style="17" customWidth="1"/>
    <col min="11495" max="11495" width="10.140625" style="17" bestFit="1" customWidth="1"/>
    <col min="11496" max="11496" width="13.42578125" style="17" customWidth="1"/>
    <col min="11497" max="11497" width="13" style="17" customWidth="1"/>
    <col min="11498" max="11499" width="9.7109375" style="17" customWidth="1"/>
    <col min="11500" max="11500" width="10.7109375" style="17" customWidth="1"/>
    <col min="11501" max="11501" width="10.85546875" style="17" customWidth="1"/>
    <col min="11502" max="11502" width="12.5703125" style="17" customWidth="1"/>
    <col min="11503" max="11503" width="14.140625" style="17" customWidth="1"/>
    <col min="11504" max="11504" width="12.7109375" style="17" customWidth="1"/>
    <col min="11505" max="11747" width="9.140625" style="17"/>
    <col min="11748" max="11748" width="5" style="17" customWidth="1"/>
    <col min="11749" max="11749" width="8" style="17" customWidth="1"/>
    <col min="11750" max="11750" width="20.42578125" style="17" customWidth="1"/>
    <col min="11751" max="11751" width="10.140625" style="17" bestFit="1" customWidth="1"/>
    <col min="11752" max="11752" width="13.42578125" style="17" customWidth="1"/>
    <col min="11753" max="11753" width="13" style="17" customWidth="1"/>
    <col min="11754" max="11755" width="9.7109375" style="17" customWidth="1"/>
    <col min="11756" max="11756" width="10.7109375" style="17" customWidth="1"/>
    <col min="11757" max="11757" width="10.85546875" style="17" customWidth="1"/>
    <col min="11758" max="11758" width="12.5703125" style="17" customWidth="1"/>
    <col min="11759" max="11759" width="14.140625" style="17" customWidth="1"/>
    <col min="11760" max="11760" width="12.7109375" style="17" customWidth="1"/>
    <col min="11761" max="12003" width="9.140625" style="17"/>
    <col min="12004" max="12004" width="5" style="17" customWidth="1"/>
    <col min="12005" max="12005" width="8" style="17" customWidth="1"/>
    <col min="12006" max="12006" width="20.42578125" style="17" customWidth="1"/>
    <col min="12007" max="12007" width="10.140625" style="17" bestFit="1" customWidth="1"/>
    <col min="12008" max="12008" width="13.42578125" style="17" customWidth="1"/>
    <col min="12009" max="12009" width="13" style="17" customWidth="1"/>
    <col min="12010" max="12011" width="9.7109375" style="17" customWidth="1"/>
    <col min="12012" max="12012" width="10.7109375" style="17" customWidth="1"/>
    <col min="12013" max="12013" width="10.85546875" style="17" customWidth="1"/>
    <col min="12014" max="12014" width="12.5703125" style="17" customWidth="1"/>
    <col min="12015" max="12015" width="14.140625" style="17" customWidth="1"/>
    <col min="12016" max="12016" width="12.7109375" style="17" customWidth="1"/>
    <col min="12017" max="12259" width="9.140625" style="17"/>
    <col min="12260" max="12260" width="5" style="17" customWidth="1"/>
    <col min="12261" max="12261" width="8" style="17" customWidth="1"/>
    <col min="12262" max="12262" width="20.42578125" style="17" customWidth="1"/>
    <col min="12263" max="12263" width="10.140625" style="17" bestFit="1" customWidth="1"/>
    <col min="12264" max="12264" width="13.42578125" style="17" customWidth="1"/>
    <col min="12265" max="12265" width="13" style="17" customWidth="1"/>
    <col min="12266" max="12267" width="9.7109375" style="17" customWidth="1"/>
    <col min="12268" max="12268" width="10.7109375" style="17" customWidth="1"/>
    <col min="12269" max="12269" width="10.85546875" style="17" customWidth="1"/>
    <col min="12270" max="12270" width="12.5703125" style="17" customWidth="1"/>
    <col min="12271" max="12271" width="14.140625" style="17" customWidth="1"/>
    <col min="12272" max="12272" width="12.7109375" style="17" customWidth="1"/>
    <col min="12273" max="12515" width="9.140625" style="17"/>
    <col min="12516" max="12516" width="5" style="17" customWidth="1"/>
    <col min="12517" max="12517" width="8" style="17" customWidth="1"/>
    <col min="12518" max="12518" width="20.42578125" style="17" customWidth="1"/>
    <col min="12519" max="12519" width="10.140625" style="17" bestFit="1" customWidth="1"/>
    <col min="12520" max="12520" width="13.42578125" style="17" customWidth="1"/>
    <col min="12521" max="12521" width="13" style="17" customWidth="1"/>
    <col min="12522" max="12523" width="9.7109375" style="17" customWidth="1"/>
    <col min="12524" max="12524" width="10.7109375" style="17" customWidth="1"/>
    <col min="12525" max="12525" width="10.85546875" style="17" customWidth="1"/>
    <col min="12526" max="12526" width="12.5703125" style="17" customWidth="1"/>
    <col min="12527" max="12527" width="14.140625" style="17" customWidth="1"/>
    <col min="12528" max="12528" width="12.7109375" style="17" customWidth="1"/>
    <col min="12529" max="12771" width="9.140625" style="17"/>
    <col min="12772" max="12772" width="5" style="17" customWidth="1"/>
    <col min="12773" max="12773" width="8" style="17" customWidth="1"/>
    <col min="12774" max="12774" width="20.42578125" style="17" customWidth="1"/>
    <col min="12775" max="12775" width="10.140625" style="17" bestFit="1" customWidth="1"/>
    <col min="12776" max="12776" width="13.42578125" style="17" customWidth="1"/>
    <col min="12777" max="12777" width="13" style="17" customWidth="1"/>
    <col min="12778" max="12779" width="9.7109375" style="17" customWidth="1"/>
    <col min="12780" max="12780" width="10.7109375" style="17" customWidth="1"/>
    <col min="12781" max="12781" width="10.85546875" style="17" customWidth="1"/>
    <col min="12782" max="12782" width="12.5703125" style="17" customWidth="1"/>
    <col min="12783" max="12783" width="14.140625" style="17" customWidth="1"/>
    <col min="12784" max="12784" width="12.7109375" style="17" customWidth="1"/>
    <col min="12785" max="13027" width="9.140625" style="17"/>
    <col min="13028" max="13028" width="5" style="17" customWidth="1"/>
    <col min="13029" max="13029" width="8" style="17" customWidth="1"/>
    <col min="13030" max="13030" width="20.42578125" style="17" customWidth="1"/>
    <col min="13031" max="13031" width="10.140625" style="17" bestFit="1" customWidth="1"/>
    <col min="13032" max="13032" width="13.42578125" style="17" customWidth="1"/>
    <col min="13033" max="13033" width="13" style="17" customWidth="1"/>
    <col min="13034" max="13035" width="9.7109375" style="17" customWidth="1"/>
    <col min="13036" max="13036" width="10.7109375" style="17" customWidth="1"/>
    <col min="13037" max="13037" width="10.85546875" style="17" customWidth="1"/>
    <col min="13038" max="13038" width="12.5703125" style="17" customWidth="1"/>
    <col min="13039" max="13039" width="14.140625" style="17" customWidth="1"/>
    <col min="13040" max="13040" width="12.7109375" style="17" customWidth="1"/>
    <col min="13041" max="13283" width="9.140625" style="17"/>
    <col min="13284" max="13284" width="5" style="17" customWidth="1"/>
    <col min="13285" max="13285" width="8" style="17" customWidth="1"/>
    <col min="13286" max="13286" width="20.42578125" style="17" customWidth="1"/>
    <col min="13287" max="13287" width="10.140625" style="17" bestFit="1" customWidth="1"/>
    <col min="13288" max="13288" width="13.42578125" style="17" customWidth="1"/>
    <col min="13289" max="13289" width="13" style="17" customWidth="1"/>
    <col min="13290" max="13291" width="9.7109375" style="17" customWidth="1"/>
    <col min="13292" max="13292" width="10.7109375" style="17" customWidth="1"/>
    <col min="13293" max="13293" width="10.85546875" style="17" customWidth="1"/>
    <col min="13294" max="13294" width="12.5703125" style="17" customWidth="1"/>
    <col min="13295" max="13295" width="14.140625" style="17" customWidth="1"/>
    <col min="13296" max="13296" width="12.7109375" style="17" customWidth="1"/>
    <col min="13297" max="13539" width="9.140625" style="17"/>
    <col min="13540" max="13540" width="5" style="17" customWidth="1"/>
    <col min="13541" max="13541" width="8" style="17" customWidth="1"/>
    <col min="13542" max="13542" width="20.42578125" style="17" customWidth="1"/>
    <col min="13543" max="13543" width="10.140625" style="17" bestFit="1" customWidth="1"/>
    <col min="13544" max="13544" width="13.42578125" style="17" customWidth="1"/>
    <col min="13545" max="13545" width="13" style="17" customWidth="1"/>
    <col min="13546" max="13547" width="9.7109375" style="17" customWidth="1"/>
    <col min="13548" max="13548" width="10.7109375" style="17" customWidth="1"/>
    <col min="13549" max="13549" width="10.85546875" style="17" customWidth="1"/>
    <col min="13550" max="13550" width="12.5703125" style="17" customWidth="1"/>
    <col min="13551" max="13551" width="14.140625" style="17" customWidth="1"/>
    <col min="13552" max="13552" width="12.7109375" style="17" customWidth="1"/>
    <col min="13553" max="13795" width="9.140625" style="17"/>
    <col min="13796" max="13796" width="5" style="17" customWidth="1"/>
    <col min="13797" max="13797" width="8" style="17" customWidth="1"/>
    <col min="13798" max="13798" width="20.42578125" style="17" customWidth="1"/>
    <col min="13799" max="13799" width="10.140625" style="17" bestFit="1" customWidth="1"/>
    <col min="13800" max="13800" width="13.42578125" style="17" customWidth="1"/>
    <col min="13801" max="13801" width="13" style="17" customWidth="1"/>
    <col min="13802" max="13803" width="9.7109375" style="17" customWidth="1"/>
    <col min="13804" max="13804" width="10.7109375" style="17" customWidth="1"/>
    <col min="13805" max="13805" width="10.85546875" style="17" customWidth="1"/>
    <col min="13806" max="13806" width="12.5703125" style="17" customWidth="1"/>
    <col min="13807" max="13807" width="14.140625" style="17" customWidth="1"/>
    <col min="13808" max="13808" width="12.7109375" style="17" customWidth="1"/>
    <col min="13809" max="14051" width="9.140625" style="17"/>
    <col min="14052" max="14052" width="5" style="17" customWidth="1"/>
    <col min="14053" max="14053" width="8" style="17" customWidth="1"/>
    <col min="14054" max="14054" width="20.42578125" style="17" customWidth="1"/>
    <col min="14055" max="14055" width="10.140625" style="17" bestFit="1" customWidth="1"/>
    <col min="14056" max="14056" width="13.42578125" style="17" customWidth="1"/>
    <col min="14057" max="14057" width="13" style="17" customWidth="1"/>
    <col min="14058" max="14059" width="9.7109375" style="17" customWidth="1"/>
    <col min="14060" max="14060" width="10.7109375" style="17" customWidth="1"/>
    <col min="14061" max="14061" width="10.85546875" style="17" customWidth="1"/>
    <col min="14062" max="14062" width="12.5703125" style="17" customWidth="1"/>
    <col min="14063" max="14063" width="14.140625" style="17" customWidth="1"/>
    <col min="14064" max="14064" width="12.7109375" style="17" customWidth="1"/>
    <col min="14065" max="14307" width="9.140625" style="17"/>
    <col min="14308" max="14308" width="5" style="17" customWidth="1"/>
    <col min="14309" max="14309" width="8" style="17" customWidth="1"/>
    <col min="14310" max="14310" width="20.42578125" style="17" customWidth="1"/>
    <col min="14311" max="14311" width="10.140625" style="17" bestFit="1" customWidth="1"/>
    <col min="14312" max="14312" width="13.42578125" style="17" customWidth="1"/>
    <col min="14313" max="14313" width="13" style="17" customWidth="1"/>
    <col min="14314" max="14315" width="9.7109375" style="17" customWidth="1"/>
    <col min="14316" max="14316" width="10.7109375" style="17" customWidth="1"/>
    <col min="14317" max="14317" width="10.85546875" style="17" customWidth="1"/>
    <col min="14318" max="14318" width="12.5703125" style="17" customWidth="1"/>
    <col min="14319" max="14319" width="14.140625" style="17" customWidth="1"/>
    <col min="14320" max="14320" width="12.7109375" style="17" customWidth="1"/>
    <col min="14321" max="14563" width="9.140625" style="17"/>
    <col min="14564" max="14564" width="5" style="17" customWidth="1"/>
    <col min="14565" max="14565" width="8" style="17" customWidth="1"/>
    <col min="14566" max="14566" width="20.42578125" style="17" customWidth="1"/>
    <col min="14567" max="14567" width="10.140625" style="17" bestFit="1" customWidth="1"/>
    <col min="14568" max="14568" width="13.42578125" style="17" customWidth="1"/>
    <col min="14569" max="14569" width="13" style="17" customWidth="1"/>
    <col min="14570" max="14571" width="9.7109375" style="17" customWidth="1"/>
    <col min="14572" max="14572" width="10.7109375" style="17" customWidth="1"/>
    <col min="14573" max="14573" width="10.85546875" style="17" customWidth="1"/>
    <col min="14574" max="14574" width="12.5703125" style="17" customWidth="1"/>
    <col min="14575" max="14575" width="14.140625" style="17" customWidth="1"/>
    <col min="14576" max="14576" width="12.7109375" style="17" customWidth="1"/>
    <col min="14577" max="14819" width="9.140625" style="17"/>
    <col min="14820" max="14820" width="5" style="17" customWidth="1"/>
    <col min="14821" max="14821" width="8" style="17" customWidth="1"/>
    <col min="14822" max="14822" width="20.42578125" style="17" customWidth="1"/>
    <col min="14823" max="14823" width="10.140625" style="17" bestFit="1" customWidth="1"/>
    <col min="14824" max="14824" width="13.42578125" style="17" customWidth="1"/>
    <col min="14825" max="14825" width="13" style="17" customWidth="1"/>
    <col min="14826" max="14827" width="9.7109375" style="17" customWidth="1"/>
    <col min="14828" max="14828" width="10.7109375" style="17" customWidth="1"/>
    <col min="14829" max="14829" width="10.85546875" style="17" customWidth="1"/>
    <col min="14830" max="14830" width="12.5703125" style="17" customWidth="1"/>
    <col min="14831" max="14831" width="14.140625" style="17" customWidth="1"/>
    <col min="14832" max="14832" width="12.7109375" style="17" customWidth="1"/>
    <col min="14833" max="15075" width="9.140625" style="17"/>
    <col min="15076" max="15076" width="5" style="17" customWidth="1"/>
    <col min="15077" max="15077" width="8" style="17" customWidth="1"/>
    <col min="15078" max="15078" width="20.42578125" style="17" customWidth="1"/>
    <col min="15079" max="15079" width="10.140625" style="17" bestFit="1" customWidth="1"/>
    <col min="15080" max="15080" width="13.42578125" style="17" customWidth="1"/>
    <col min="15081" max="15081" width="13" style="17" customWidth="1"/>
    <col min="15082" max="15083" width="9.7109375" style="17" customWidth="1"/>
    <col min="15084" max="15084" width="10.7109375" style="17" customWidth="1"/>
    <col min="15085" max="15085" width="10.85546875" style="17" customWidth="1"/>
    <col min="15086" max="15086" width="12.5703125" style="17" customWidth="1"/>
    <col min="15087" max="15087" width="14.140625" style="17" customWidth="1"/>
    <col min="15088" max="15088" width="12.7109375" style="17" customWidth="1"/>
    <col min="15089" max="15331" width="9.140625" style="17"/>
    <col min="15332" max="15332" width="5" style="17" customWidth="1"/>
    <col min="15333" max="15333" width="8" style="17" customWidth="1"/>
    <col min="15334" max="15334" width="20.42578125" style="17" customWidth="1"/>
    <col min="15335" max="15335" width="10.140625" style="17" bestFit="1" customWidth="1"/>
    <col min="15336" max="15336" width="13.42578125" style="17" customWidth="1"/>
    <col min="15337" max="15337" width="13" style="17" customWidth="1"/>
    <col min="15338" max="15339" width="9.7109375" style="17" customWidth="1"/>
    <col min="15340" max="15340" width="10.7109375" style="17" customWidth="1"/>
    <col min="15341" max="15341" width="10.85546875" style="17" customWidth="1"/>
    <col min="15342" max="15342" width="12.5703125" style="17" customWidth="1"/>
    <col min="15343" max="15343" width="14.140625" style="17" customWidth="1"/>
    <col min="15344" max="15344" width="12.7109375" style="17" customWidth="1"/>
    <col min="15345" max="15587" width="9.140625" style="17"/>
    <col min="15588" max="15588" width="5" style="17" customWidth="1"/>
    <col min="15589" max="15589" width="8" style="17" customWidth="1"/>
    <col min="15590" max="15590" width="20.42578125" style="17" customWidth="1"/>
    <col min="15591" max="15591" width="10.140625" style="17" bestFit="1" customWidth="1"/>
    <col min="15592" max="15592" width="13.42578125" style="17" customWidth="1"/>
    <col min="15593" max="15593" width="13" style="17" customWidth="1"/>
    <col min="15594" max="15595" width="9.7109375" style="17" customWidth="1"/>
    <col min="15596" max="15596" width="10.7109375" style="17" customWidth="1"/>
    <col min="15597" max="15597" width="10.85546875" style="17" customWidth="1"/>
    <col min="15598" max="15598" width="12.5703125" style="17" customWidth="1"/>
    <col min="15599" max="15599" width="14.140625" style="17" customWidth="1"/>
    <col min="15600" max="15600" width="12.7109375" style="17" customWidth="1"/>
    <col min="15601" max="15843" width="9.140625" style="17"/>
    <col min="15844" max="15844" width="5" style="17" customWidth="1"/>
    <col min="15845" max="15845" width="8" style="17" customWidth="1"/>
    <col min="15846" max="15846" width="20.42578125" style="17" customWidth="1"/>
    <col min="15847" max="15847" width="10.140625" style="17" bestFit="1" customWidth="1"/>
    <col min="15848" max="15848" width="13.42578125" style="17" customWidth="1"/>
    <col min="15849" max="15849" width="13" style="17" customWidth="1"/>
    <col min="15850" max="15851" width="9.7109375" style="17" customWidth="1"/>
    <col min="15852" max="15852" width="10.7109375" style="17" customWidth="1"/>
    <col min="15853" max="15853" width="10.85546875" style="17" customWidth="1"/>
    <col min="15854" max="15854" width="12.5703125" style="17" customWidth="1"/>
    <col min="15855" max="15855" width="14.140625" style="17" customWidth="1"/>
    <col min="15856" max="15856" width="12.7109375" style="17" customWidth="1"/>
    <col min="15857" max="16099" width="9.140625" style="17"/>
    <col min="16100" max="16100" width="5" style="17" customWidth="1"/>
    <col min="16101" max="16101" width="8" style="17" customWidth="1"/>
    <col min="16102" max="16102" width="20.42578125" style="17" customWidth="1"/>
    <col min="16103" max="16103" width="10.140625" style="17" bestFit="1" customWidth="1"/>
    <col min="16104" max="16104" width="13.42578125" style="17" customWidth="1"/>
    <col min="16105" max="16105" width="13" style="17" customWidth="1"/>
    <col min="16106" max="16107" width="9.7109375" style="17" customWidth="1"/>
    <col min="16108" max="16108" width="10.7109375" style="17" customWidth="1"/>
    <col min="16109" max="16109" width="10.85546875" style="17" customWidth="1"/>
    <col min="16110" max="16110" width="12.5703125" style="17" customWidth="1"/>
    <col min="16111" max="16111" width="14.140625" style="17" customWidth="1"/>
    <col min="16112" max="16112" width="12.7109375" style="17" customWidth="1"/>
    <col min="16113" max="16384" width="9.140625" style="17"/>
  </cols>
  <sheetData>
    <row r="1" spans="1:18" s="8" customFormat="1" ht="17.100000000000001" customHeight="1">
      <c r="A1" s="273" t="s">
        <v>18</v>
      </c>
      <c r="B1" s="273"/>
      <c r="C1" s="273"/>
      <c r="D1" s="273"/>
      <c r="E1" s="245"/>
      <c r="F1" s="254" t="s">
        <v>19</v>
      </c>
      <c r="G1" s="254"/>
      <c r="H1" s="254"/>
      <c r="I1" s="254"/>
      <c r="J1" s="254"/>
      <c r="K1" s="254"/>
      <c r="L1" s="254"/>
      <c r="M1" s="254"/>
      <c r="N1" s="254"/>
    </row>
    <row r="2" spans="1:18" s="8" customFormat="1" ht="17.100000000000001" customHeight="1">
      <c r="A2" s="254" t="s">
        <v>20</v>
      </c>
      <c r="B2" s="254"/>
      <c r="C2" s="254"/>
      <c r="D2" s="254"/>
      <c r="E2" s="27"/>
      <c r="F2" s="254" t="s">
        <v>21</v>
      </c>
      <c r="G2" s="254"/>
      <c r="H2" s="254"/>
      <c r="I2" s="254"/>
      <c r="J2" s="254"/>
      <c r="K2" s="254"/>
      <c r="L2" s="254"/>
      <c r="M2" s="254"/>
      <c r="N2" s="254"/>
    </row>
    <row r="3" spans="1:18" s="8" customFormat="1" ht="17.100000000000001" customHeight="1">
      <c r="A3" s="254" t="s">
        <v>22</v>
      </c>
      <c r="B3" s="254"/>
      <c r="C3" s="254"/>
      <c r="D3" s="254"/>
      <c r="E3" s="246"/>
      <c r="F3" s="246"/>
      <c r="G3" s="246"/>
      <c r="H3" s="254"/>
      <c r="I3" s="254"/>
      <c r="J3" s="254"/>
      <c r="K3" s="254"/>
      <c r="L3" s="254"/>
      <c r="M3" s="254"/>
      <c r="N3" s="227"/>
    </row>
    <row r="4" spans="1:18" s="8" customFormat="1" ht="15" customHeight="1">
      <c r="A4" s="27"/>
      <c r="B4" s="27"/>
      <c r="C4" s="27"/>
      <c r="D4" s="110"/>
      <c r="E4" s="27"/>
      <c r="F4" s="27"/>
      <c r="G4" s="27"/>
      <c r="H4" s="110"/>
      <c r="I4" s="110"/>
      <c r="J4" s="110"/>
      <c r="K4" s="111"/>
      <c r="L4" s="27"/>
      <c r="M4" s="228"/>
      <c r="N4" s="228"/>
    </row>
    <row r="5" spans="1:18" s="8" customFormat="1" ht="21" customHeight="1">
      <c r="A5" s="252" t="s">
        <v>727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</row>
    <row r="6" spans="1:18" s="8" customFormat="1" ht="18" customHeight="1">
      <c r="A6" s="254" t="s">
        <v>548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</row>
    <row r="7" spans="1:18" s="8" customFormat="1" ht="8.25" customHeight="1">
      <c r="A7" s="245"/>
      <c r="E7" s="245"/>
      <c r="F7" s="245"/>
      <c r="G7" s="245"/>
      <c r="K7" s="112"/>
      <c r="L7" s="112"/>
      <c r="M7" s="229"/>
      <c r="N7" s="229"/>
    </row>
    <row r="8" spans="1:18" s="6" customFormat="1" ht="18.75" customHeight="1">
      <c r="A8" s="264" t="s">
        <v>0</v>
      </c>
      <c r="B8" s="264" t="s">
        <v>1</v>
      </c>
      <c r="C8" s="266" t="s">
        <v>2</v>
      </c>
      <c r="D8" s="267"/>
      <c r="E8" s="264" t="s">
        <v>3</v>
      </c>
      <c r="F8" s="264" t="s">
        <v>4</v>
      </c>
      <c r="G8" s="264" t="s">
        <v>5</v>
      </c>
      <c r="H8" s="270" t="s">
        <v>6</v>
      </c>
      <c r="I8" s="271"/>
      <c r="J8" s="272"/>
      <c r="K8" s="258" t="s">
        <v>76</v>
      </c>
      <c r="L8" s="258" t="s">
        <v>7</v>
      </c>
      <c r="M8" s="260" t="s">
        <v>75</v>
      </c>
      <c r="N8" s="261"/>
      <c r="O8" s="262"/>
      <c r="R8" s="253" t="s">
        <v>729</v>
      </c>
    </row>
    <row r="9" spans="1:18" s="6" customFormat="1" ht="29.25" customHeight="1">
      <c r="A9" s="265"/>
      <c r="B9" s="265"/>
      <c r="C9" s="268"/>
      <c r="D9" s="269"/>
      <c r="E9" s="265"/>
      <c r="F9" s="265"/>
      <c r="G9" s="265"/>
      <c r="H9" s="7" t="s">
        <v>478</v>
      </c>
      <c r="I9" s="7" t="s">
        <v>480</v>
      </c>
      <c r="J9" s="7" t="s">
        <v>479</v>
      </c>
      <c r="K9" s="259"/>
      <c r="L9" s="259"/>
      <c r="M9" s="230" t="s">
        <v>478</v>
      </c>
      <c r="N9" s="7" t="s">
        <v>480</v>
      </c>
      <c r="O9" s="7" t="s">
        <v>479</v>
      </c>
      <c r="R9" s="253"/>
    </row>
    <row r="10" spans="1:18" s="8" customFormat="1" ht="21" customHeight="1">
      <c r="A10" s="55">
        <v>1</v>
      </c>
      <c r="B10" s="123" t="s">
        <v>125</v>
      </c>
      <c r="C10" s="84" t="s">
        <v>37</v>
      </c>
      <c r="D10" s="87" t="s">
        <v>98</v>
      </c>
      <c r="E10" s="90">
        <v>34802</v>
      </c>
      <c r="F10" s="11" t="s">
        <v>44</v>
      </c>
      <c r="G10" s="11" t="s">
        <v>142</v>
      </c>
      <c r="H10" s="83">
        <v>0</v>
      </c>
      <c r="I10" s="83">
        <v>15</v>
      </c>
      <c r="J10" s="186">
        <v>16</v>
      </c>
      <c r="K10" s="97">
        <v>31</v>
      </c>
      <c r="L10" s="26" t="str">
        <f t="shared" ref="L10:L15" si="0">IF(OR(H10&lt;18,I10&lt;6,J10&lt;6),"Không đạt",IF(K10&gt;=50,"Đạt","Không đạt"))</f>
        <v>Không đạt</v>
      </c>
      <c r="M10" s="231"/>
      <c r="N10" s="231">
        <v>12</v>
      </c>
      <c r="O10" s="154">
        <v>12</v>
      </c>
      <c r="P10" s="8">
        <f t="shared" ref="P10:P15" si="1">VLOOKUP(B10,trabl,8,0)</f>
        <v>12</v>
      </c>
      <c r="Q10" s="8">
        <f t="shared" ref="Q10:Q15" si="2">VLOOKUP(B10,trabl,9,0)</f>
        <v>12</v>
      </c>
      <c r="R10" s="24" t="s">
        <v>731</v>
      </c>
    </row>
    <row r="11" spans="1:18" s="8" customFormat="1" ht="19.5" customHeight="1">
      <c r="A11" s="150">
        <v>2</v>
      </c>
      <c r="B11" s="128" t="s">
        <v>128</v>
      </c>
      <c r="C11" s="84" t="s">
        <v>175</v>
      </c>
      <c r="D11" s="87" t="s">
        <v>171</v>
      </c>
      <c r="E11" s="90">
        <v>34944</v>
      </c>
      <c r="F11" s="11" t="s">
        <v>49</v>
      </c>
      <c r="G11" s="11" t="s">
        <v>176</v>
      </c>
      <c r="H11" s="224">
        <v>0</v>
      </c>
      <c r="I11" s="224">
        <v>18</v>
      </c>
      <c r="J11" s="98">
        <v>14</v>
      </c>
      <c r="K11" s="99">
        <v>32</v>
      </c>
      <c r="L11" s="167" t="str">
        <f t="shared" si="0"/>
        <v>Không đạt</v>
      </c>
      <c r="M11" s="232"/>
      <c r="N11" s="232">
        <v>12</v>
      </c>
      <c r="O11" s="121">
        <v>17</v>
      </c>
      <c r="P11" s="8">
        <f t="shared" si="1"/>
        <v>12</v>
      </c>
      <c r="Q11" s="8">
        <f t="shared" si="2"/>
        <v>17</v>
      </c>
      <c r="R11" s="10" t="s">
        <v>731</v>
      </c>
    </row>
    <row r="12" spans="1:18" s="8" customFormat="1" ht="19.5" customHeight="1">
      <c r="A12" s="150">
        <v>3</v>
      </c>
      <c r="B12" s="187" t="s">
        <v>518</v>
      </c>
      <c r="C12" s="84" t="s">
        <v>218</v>
      </c>
      <c r="D12" s="87" t="s">
        <v>213</v>
      </c>
      <c r="E12" s="90">
        <v>35293</v>
      </c>
      <c r="F12" s="11" t="s">
        <v>49</v>
      </c>
      <c r="G12" s="11" t="s">
        <v>162</v>
      </c>
      <c r="H12" s="224">
        <v>0</v>
      </c>
      <c r="I12" s="224">
        <v>20</v>
      </c>
      <c r="J12" s="98">
        <v>16</v>
      </c>
      <c r="K12" s="99">
        <v>36</v>
      </c>
      <c r="L12" s="167" t="str">
        <f t="shared" si="0"/>
        <v>Không đạt</v>
      </c>
      <c r="M12" s="232"/>
      <c r="N12" s="232"/>
      <c r="O12" s="121"/>
      <c r="P12" s="8" t="e">
        <f t="shared" si="1"/>
        <v>#N/A</v>
      </c>
      <c r="Q12" s="8" t="e">
        <f t="shared" si="2"/>
        <v>#N/A</v>
      </c>
      <c r="R12" s="10" t="s">
        <v>731</v>
      </c>
    </row>
    <row r="13" spans="1:18" s="8" customFormat="1" ht="19.5" customHeight="1">
      <c r="A13" s="150">
        <v>4</v>
      </c>
      <c r="B13" s="128" t="s">
        <v>89</v>
      </c>
      <c r="C13" s="84" t="s">
        <v>238</v>
      </c>
      <c r="D13" s="87" t="s">
        <v>51</v>
      </c>
      <c r="E13" s="90">
        <v>35411</v>
      </c>
      <c r="F13" s="11" t="s">
        <v>44</v>
      </c>
      <c r="G13" s="11" t="s">
        <v>162</v>
      </c>
      <c r="H13" s="224">
        <v>30</v>
      </c>
      <c r="I13" s="224">
        <v>20</v>
      </c>
      <c r="J13" s="98">
        <v>0</v>
      </c>
      <c r="K13" s="99">
        <v>50</v>
      </c>
      <c r="L13" s="167" t="str">
        <f t="shared" si="0"/>
        <v>Không đạt</v>
      </c>
      <c r="M13" s="232"/>
      <c r="N13" s="232">
        <v>16</v>
      </c>
      <c r="O13" s="121">
        <v>12</v>
      </c>
      <c r="P13" s="8">
        <f t="shared" si="1"/>
        <v>16</v>
      </c>
      <c r="Q13" s="8">
        <f t="shared" si="2"/>
        <v>12</v>
      </c>
      <c r="R13" s="10" t="s">
        <v>730</v>
      </c>
    </row>
    <row r="14" spans="1:18" s="8" customFormat="1" ht="19.5" customHeight="1">
      <c r="A14" s="150">
        <v>5</v>
      </c>
      <c r="B14" s="128" t="s">
        <v>136</v>
      </c>
      <c r="C14" s="84" t="s">
        <v>507</v>
      </c>
      <c r="D14" s="87" t="s">
        <v>327</v>
      </c>
      <c r="E14" s="90">
        <v>35183</v>
      </c>
      <c r="F14" s="11" t="s">
        <v>34</v>
      </c>
      <c r="G14" s="11" t="s">
        <v>138</v>
      </c>
      <c r="H14" s="224">
        <v>0</v>
      </c>
      <c r="I14" s="224">
        <v>19</v>
      </c>
      <c r="J14" s="98">
        <v>0</v>
      </c>
      <c r="K14" s="99">
        <v>19</v>
      </c>
      <c r="L14" s="167" t="str">
        <f t="shared" si="0"/>
        <v>Không đạt</v>
      </c>
      <c r="M14" s="232"/>
      <c r="N14" s="232">
        <v>16</v>
      </c>
      <c r="O14" s="121">
        <v>12</v>
      </c>
      <c r="P14" s="8">
        <f t="shared" si="1"/>
        <v>16</v>
      </c>
      <c r="Q14" s="8">
        <f t="shared" si="2"/>
        <v>12</v>
      </c>
      <c r="R14" s="10" t="s">
        <v>731</v>
      </c>
    </row>
    <row r="15" spans="1:18" s="8" customFormat="1" ht="19.5" customHeight="1">
      <c r="A15" s="199">
        <v>6</v>
      </c>
      <c r="B15" s="128" t="s">
        <v>139</v>
      </c>
      <c r="C15" s="85" t="s">
        <v>119</v>
      </c>
      <c r="D15" s="88" t="s">
        <v>61</v>
      </c>
      <c r="E15" s="91">
        <v>35115</v>
      </c>
      <c r="F15" s="120" t="s">
        <v>33</v>
      </c>
      <c r="G15" s="120" t="s">
        <v>88</v>
      </c>
      <c r="H15" s="225">
        <v>32</v>
      </c>
      <c r="I15" s="225">
        <v>0</v>
      </c>
      <c r="J15" s="100">
        <v>0</v>
      </c>
      <c r="K15" s="92">
        <v>32</v>
      </c>
      <c r="L15" s="167" t="str">
        <f t="shared" si="0"/>
        <v>Không đạt</v>
      </c>
      <c r="M15" s="232"/>
      <c r="N15" s="232">
        <v>18</v>
      </c>
      <c r="O15" s="121">
        <v>14</v>
      </c>
      <c r="P15" s="8">
        <f t="shared" si="1"/>
        <v>18</v>
      </c>
      <c r="Q15" s="8">
        <f t="shared" si="2"/>
        <v>14</v>
      </c>
      <c r="R15" s="14"/>
    </row>
    <row r="16" spans="1:18" s="8" customFormat="1" ht="15.75" customHeight="1">
      <c r="A16" s="155"/>
      <c r="B16" s="156"/>
      <c r="C16" s="157"/>
      <c r="D16" s="158"/>
      <c r="E16" s="159"/>
      <c r="F16" s="160"/>
      <c r="G16" s="160"/>
      <c r="H16" s="161"/>
      <c r="I16" s="161"/>
      <c r="J16" s="161"/>
      <c r="K16" s="162"/>
      <c r="L16" s="163"/>
      <c r="M16" s="234"/>
      <c r="N16" s="234"/>
      <c r="O16" s="164"/>
    </row>
    <row r="17" spans="2:14" s="28" customFormat="1" ht="21" customHeight="1">
      <c r="B17" s="17"/>
      <c r="C17" s="17" t="s">
        <v>728</v>
      </c>
      <c r="D17" s="29"/>
      <c r="F17" s="250"/>
      <c r="G17" s="251">
        <f>A15</f>
        <v>6</v>
      </c>
      <c r="H17" s="31"/>
      <c r="I17" s="31"/>
      <c r="M17" s="235"/>
      <c r="N17" s="235"/>
    </row>
    <row r="18" spans="2:14" ht="21" customHeight="1">
      <c r="F18" s="256" t="s">
        <v>121</v>
      </c>
      <c r="G18" s="256"/>
      <c r="H18" s="256"/>
      <c r="I18" s="256"/>
      <c r="J18" s="256"/>
      <c r="K18" s="28"/>
      <c r="L18" s="28"/>
      <c r="M18" s="17"/>
      <c r="N18" s="17"/>
    </row>
    <row r="19" spans="2:14">
      <c r="B19" s="263" t="s">
        <v>8</v>
      </c>
      <c r="C19" s="263"/>
      <c r="D19" s="263"/>
      <c r="F19" s="257" t="s">
        <v>74</v>
      </c>
      <c r="G19" s="257"/>
      <c r="H19" s="257"/>
      <c r="I19" s="257"/>
      <c r="J19" s="257"/>
      <c r="K19" s="18"/>
      <c r="L19" s="18"/>
      <c r="M19" s="17"/>
      <c r="N19" s="17"/>
    </row>
    <row r="23" spans="2:14" ht="16.5">
      <c r="C23" s="255" t="s">
        <v>726</v>
      </c>
      <c r="D23" s="255"/>
    </row>
  </sheetData>
  <mergeCells count="22">
    <mergeCell ref="A1:D1"/>
    <mergeCell ref="F1:N1"/>
    <mergeCell ref="A2:D2"/>
    <mergeCell ref="F2:N2"/>
    <mergeCell ref="A3:D3"/>
    <mergeCell ref="H3:M3"/>
    <mergeCell ref="R8:R9"/>
    <mergeCell ref="A6:R6"/>
    <mergeCell ref="C23:D23"/>
    <mergeCell ref="F18:J18"/>
    <mergeCell ref="F19:J19"/>
    <mergeCell ref="L8:L9"/>
    <mergeCell ref="M8:O8"/>
    <mergeCell ref="B19:D19"/>
    <mergeCell ref="A8:A9"/>
    <mergeCell ref="B8:B9"/>
    <mergeCell ref="C8:D9"/>
    <mergeCell ref="E8:E9"/>
    <mergeCell ref="F8:F9"/>
    <mergeCell ref="G8:G9"/>
    <mergeCell ref="H8:J8"/>
    <mergeCell ref="K8:K9"/>
  </mergeCells>
  <printOptions horizontalCentered="1"/>
  <pageMargins left="0.33" right="0.17" top="0.86" bottom="0.4" header="0.67" footer="0.2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Q155"/>
  <sheetViews>
    <sheetView topLeftCell="A89" zoomScale="110" zoomScaleNormal="110" workbookViewId="0">
      <selection activeCell="G62" sqref="G62"/>
    </sheetView>
  </sheetViews>
  <sheetFormatPr defaultRowHeight="15.75"/>
  <cols>
    <col min="1" max="1" width="4.85546875" style="58" bestFit="1" customWidth="1"/>
    <col min="2" max="2" width="14.42578125" style="17" hidden="1" customWidth="1"/>
    <col min="3" max="3" width="20.85546875" style="17" customWidth="1"/>
    <col min="4" max="4" width="9.28515625" style="17" customWidth="1"/>
    <col min="5" max="5" width="10.42578125" style="58" customWidth="1"/>
    <col min="6" max="6" width="17.42578125" style="58" customWidth="1"/>
    <col min="7" max="7" width="10.5703125" style="58" customWidth="1"/>
    <col min="8" max="8" width="6.85546875" style="17" customWidth="1"/>
    <col min="9" max="9" width="7.7109375" style="17" customWidth="1"/>
    <col min="10" max="10" width="7" style="17" customWidth="1"/>
    <col min="11" max="11" width="8.42578125" style="19" customWidth="1"/>
    <col min="12" max="12" width="10.5703125" style="19" customWidth="1"/>
    <col min="13" max="13" width="6.140625" style="236" customWidth="1"/>
    <col min="14" max="14" width="8.140625" style="236" customWidth="1"/>
    <col min="15" max="15" width="6.28515625" style="17" customWidth="1"/>
    <col min="16" max="17" width="0" style="17" hidden="1" customWidth="1"/>
    <col min="18" max="227" width="9.140625" style="17"/>
    <col min="228" max="228" width="5" style="17" customWidth="1"/>
    <col min="229" max="229" width="8" style="17" customWidth="1"/>
    <col min="230" max="230" width="20.42578125" style="17" customWidth="1"/>
    <col min="231" max="231" width="10.140625" style="17" bestFit="1" customWidth="1"/>
    <col min="232" max="232" width="13.42578125" style="17" customWidth="1"/>
    <col min="233" max="233" width="13" style="17" customWidth="1"/>
    <col min="234" max="235" width="9.7109375" style="17" customWidth="1"/>
    <col min="236" max="236" width="10.7109375" style="17" customWidth="1"/>
    <col min="237" max="237" width="10.85546875" style="17" customWidth="1"/>
    <col min="238" max="238" width="12.5703125" style="17" customWidth="1"/>
    <col min="239" max="239" width="14.140625" style="17" customWidth="1"/>
    <col min="240" max="240" width="12.7109375" style="17" customWidth="1"/>
    <col min="241" max="483" width="9.140625" style="17"/>
    <col min="484" max="484" width="5" style="17" customWidth="1"/>
    <col min="485" max="485" width="8" style="17" customWidth="1"/>
    <col min="486" max="486" width="20.42578125" style="17" customWidth="1"/>
    <col min="487" max="487" width="10.140625" style="17" bestFit="1" customWidth="1"/>
    <col min="488" max="488" width="13.42578125" style="17" customWidth="1"/>
    <col min="489" max="489" width="13" style="17" customWidth="1"/>
    <col min="490" max="491" width="9.7109375" style="17" customWidth="1"/>
    <col min="492" max="492" width="10.7109375" style="17" customWidth="1"/>
    <col min="493" max="493" width="10.85546875" style="17" customWidth="1"/>
    <col min="494" max="494" width="12.5703125" style="17" customWidth="1"/>
    <col min="495" max="495" width="14.140625" style="17" customWidth="1"/>
    <col min="496" max="496" width="12.7109375" style="17" customWidth="1"/>
    <col min="497" max="739" width="9.140625" style="17"/>
    <col min="740" max="740" width="5" style="17" customWidth="1"/>
    <col min="741" max="741" width="8" style="17" customWidth="1"/>
    <col min="742" max="742" width="20.42578125" style="17" customWidth="1"/>
    <col min="743" max="743" width="10.140625" style="17" bestFit="1" customWidth="1"/>
    <col min="744" max="744" width="13.42578125" style="17" customWidth="1"/>
    <col min="745" max="745" width="13" style="17" customWidth="1"/>
    <col min="746" max="747" width="9.7109375" style="17" customWidth="1"/>
    <col min="748" max="748" width="10.7109375" style="17" customWidth="1"/>
    <col min="749" max="749" width="10.85546875" style="17" customWidth="1"/>
    <col min="750" max="750" width="12.5703125" style="17" customWidth="1"/>
    <col min="751" max="751" width="14.140625" style="17" customWidth="1"/>
    <col min="752" max="752" width="12.7109375" style="17" customWidth="1"/>
    <col min="753" max="995" width="9.140625" style="17"/>
    <col min="996" max="996" width="5" style="17" customWidth="1"/>
    <col min="997" max="997" width="8" style="17" customWidth="1"/>
    <col min="998" max="998" width="20.42578125" style="17" customWidth="1"/>
    <col min="999" max="999" width="10.140625" style="17" bestFit="1" customWidth="1"/>
    <col min="1000" max="1000" width="13.42578125" style="17" customWidth="1"/>
    <col min="1001" max="1001" width="13" style="17" customWidth="1"/>
    <col min="1002" max="1003" width="9.7109375" style="17" customWidth="1"/>
    <col min="1004" max="1004" width="10.7109375" style="17" customWidth="1"/>
    <col min="1005" max="1005" width="10.85546875" style="17" customWidth="1"/>
    <col min="1006" max="1006" width="12.5703125" style="17" customWidth="1"/>
    <col min="1007" max="1007" width="14.140625" style="17" customWidth="1"/>
    <col min="1008" max="1008" width="12.7109375" style="17" customWidth="1"/>
    <col min="1009" max="1251" width="9.140625" style="17"/>
    <col min="1252" max="1252" width="5" style="17" customWidth="1"/>
    <col min="1253" max="1253" width="8" style="17" customWidth="1"/>
    <col min="1254" max="1254" width="20.42578125" style="17" customWidth="1"/>
    <col min="1255" max="1255" width="10.140625" style="17" bestFit="1" customWidth="1"/>
    <col min="1256" max="1256" width="13.42578125" style="17" customWidth="1"/>
    <col min="1257" max="1257" width="13" style="17" customWidth="1"/>
    <col min="1258" max="1259" width="9.7109375" style="17" customWidth="1"/>
    <col min="1260" max="1260" width="10.7109375" style="17" customWidth="1"/>
    <col min="1261" max="1261" width="10.85546875" style="17" customWidth="1"/>
    <col min="1262" max="1262" width="12.5703125" style="17" customWidth="1"/>
    <col min="1263" max="1263" width="14.140625" style="17" customWidth="1"/>
    <col min="1264" max="1264" width="12.7109375" style="17" customWidth="1"/>
    <col min="1265" max="1507" width="9.140625" style="17"/>
    <col min="1508" max="1508" width="5" style="17" customWidth="1"/>
    <col min="1509" max="1509" width="8" style="17" customWidth="1"/>
    <col min="1510" max="1510" width="20.42578125" style="17" customWidth="1"/>
    <col min="1511" max="1511" width="10.140625" style="17" bestFit="1" customWidth="1"/>
    <col min="1512" max="1512" width="13.42578125" style="17" customWidth="1"/>
    <col min="1513" max="1513" width="13" style="17" customWidth="1"/>
    <col min="1514" max="1515" width="9.7109375" style="17" customWidth="1"/>
    <col min="1516" max="1516" width="10.7109375" style="17" customWidth="1"/>
    <col min="1517" max="1517" width="10.85546875" style="17" customWidth="1"/>
    <col min="1518" max="1518" width="12.5703125" style="17" customWidth="1"/>
    <col min="1519" max="1519" width="14.140625" style="17" customWidth="1"/>
    <col min="1520" max="1520" width="12.7109375" style="17" customWidth="1"/>
    <col min="1521" max="1763" width="9.140625" style="17"/>
    <col min="1764" max="1764" width="5" style="17" customWidth="1"/>
    <col min="1765" max="1765" width="8" style="17" customWidth="1"/>
    <col min="1766" max="1766" width="20.42578125" style="17" customWidth="1"/>
    <col min="1767" max="1767" width="10.140625" style="17" bestFit="1" customWidth="1"/>
    <col min="1768" max="1768" width="13.42578125" style="17" customWidth="1"/>
    <col min="1769" max="1769" width="13" style="17" customWidth="1"/>
    <col min="1770" max="1771" width="9.7109375" style="17" customWidth="1"/>
    <col min="1772" max="1772" width="10.7109375" style="17" customWidth="1"/>
    <col min="1773" max="1773" width="10.85546875" style="17" customWidth="1"/>
    <col min="1774" max="1774" width="12.5703125" style="17" customWidth="1"/>
    <col min="1775" max="1775" width="14.140625" style="17" customWidth="1"/>
    <col min="1776" max="1776" width="12.7109375" style="17" customWidth="1"/>
    <col min="1777" max="2019" width="9.140625" style="17"/>
    <col min="2020" max="2020" width="5" style="17" customWidth="1"/>
    <col min="2021" max="2021" width="8" style="17" customWidth="1"/>
    <col min="2022" max="2022" width="20.42578125" style="17" customWidth="1"/>
    <col min="2023" max="2023" width="10.140625" style="17" bestFit="1" customWidth="1"/>
    <col min="2024" max="2024" width="13.42578125" style="17" customWidth="1"/>
    <col min="2025" max="2025" width="13" style="17" customWidth="1"/>
    <col min="2026" max="2027" width="9.7109375" style="17" customWidth="1"/>
    <col min="2028" max="2028" width="10.7109375" style="17" customWidth="1"/>
    <col min="2029" max="2029" width="10.85546875" style="17" customWidth="1"/>
    <col min="2030" max="2030" width="12.5703125" style="17" customWidth="1"/>
    <col min="2031" max="2031" width="14.140625" style="17" customWidth="1"/>
    <col min="2032" max="2032" width="12.7109375" style="17" customWidth="1"/>
    <col min="2033" max="2275" width="9.140625" style="17"/>
    <col min="2276" max="2276" width="5" style="17" customWidth="1"/>
    <col min="2277" max="2277" width="8" style="17" customWidth="1"/>
    <col min="2278" max="2278" width="20.42578125" style="17" customWidth="1"/>
    <col min="2279" max="2279" width="10.140625" style="17" bestFit="1" customWidth="1"/>
    <col min="2280" max="2280" width="13.42578125" style="17" customWidth="1"/>
    <col min="2281" max="2281" width="13" style="17" customWidth="1"/>
    <col min="2282" max="2283" width="9.7109375" style="17" customWidth="1"/>
    <col min="2284" max="2284" width="10.7109375" style="17" customWidth="1"/>
    <col min="2285" max="2285" width="10.85546875" style="17" customWidth="1"/>
    <col min="2286" max="2286" width="12.5703125" style="17" customWidth="1"/>
    <col min="2287" max="2287" width="14.140625" style="17" customWidth="1"/>
    <col min="2288" max="2288" width="12.7109375" style="17" customWidth="1"/>
    <col min="2289" max="2531" width="9.140625" style="17"/>
    <col min="2532" max="2532" width="5" style="17" customWidth="1"/>
    <col min="2533" max="2533" width="8" style="17" customWidth="1"/>
    <col min="2534" max="2534" width="20.42578125" style="17" customWidth="1"/>
    <col min="2535" max="2535" width="10.140625" style="17" bestFit="1" customWidth="1"/>
    <col min="2536" max="2536" width="13.42578125" style="17" customWidth="1"/>
    <col min="2537" max="2537" width="13" style="17" customWidth="1"/>
    <col min="2538" max="2539" width="9.7109375" style="17" customWidth="1"/>
    <col min="2540" max="2540" width="10.7109375" style="17" customWidth="1"/>
    <col min="2541" max="2541" width="10.85546875" style="17" customWidth="1"/>
    <col min="2542" max="2542" width="12.5703125" style="17" customWidth="1"/>
    <col min="2543" max="2543" width="14.140625" style="17" customWidth="1"/>
    <col min="2544" max="2544" width="12.7109375" style="17" customWidth="1"/>
    <col min="2545" max="2787" width="9.140625" style="17"/>
    <col min="2788" max="2788" width="5" style="17" customWidth="1"/>
    <col min="2789" max="2789" width="8" style="17" customWidth="1"/>
    <col min="2790" max="2790" width="20.42578125" style="17" customWidth="1"/>
    <col min="2791" max="2791" width="10.140625" style="17" bestFit="1" customWidth="1"/>
    <col min="2792" max="2792" width="13.42578125" style="17" customWidth="1"/>
    <col min="2793" max="2793" width="13" style="17" customWidth="1"/>
    <col min="2794" max="2795" width="9.7109375" style="17" customWidth="1"/>
    <col min="2796" max="2796" width="10.7109375" style="17" customWidth="1"/>
    <col min="2797" max="2797" width="10.85546875" style="17" customWidth="1"/>
    <col min="2798" max="2798" width="12.5703125" style="17" customWidth="1"/>
    <col min="2799" max="2799" width="14.140625" style="17" customWidth="1"/>
    <col min="2800" max="2800" width="12.7109375" style="17" customWidth="1"/>
    <col min="2801" max="3043" width="9.140625" style="17"/>
    <col min="3044" max="3044" width="5" style="17" customWidth="1"/>
    <col min="3045" max="3045" width="8" style="17" customWidth="1"/>
    <col min="3046" max="3046" width="20.42578125" style="17" customWidth="1"/>
    <col min="3047" max="3047" width="10.140625" style="17" bestFit="1" customWidth="1"/>
    <col min="3048" max="3048" width="13.42578125" style="17" customWidth="1"/>
    <col min="3049" max="3049" width="13" style="17" customWidth="1"/>
    <col min="3050" max="3051" width="9.7109375" style="17" customWidth="1"/>
    <col min="3052" max="3052" width="10.7109375" style="17" customWidth="1"/>
    <col min="3053" max="3053" width="10.85546875" style="17" customWidth="1"/>
    <col min="3054" max="3054" width="12.5703125" style="17" customWidth="1"/>
    <col min="3055" max="3055" width="14.140625" style="17" customWidth="1"/>
    <col min="3056" max="3056" width="12.7109375" style="17" customWidth="1"/>
    <col min="3057" max="3299" width="9.140625" style="17"/>
    <col min="3300" max="3300" width="5" style="17" customWidth="1"/>
    <col min="3301" max="3301" width="8" style="17" customWidth="1"/>
    <col min="3302" max="3302" width="20.42578125" style="17" customWidth="1"/>
    <col min="3303" max="3303" width="10.140625" style="17" bestFit="1" customWidth="1"/>
    <col min="3304" max="3304" width="13.42578125" style="17" customWidth="1"/>
    <col min="3305" max="3305" width="13" style="17" customWidth="1"/>
    <col min="3306" max="3307" width="9.7109375" style="17" customWidth="1"/>
    <col min="3308" max="3308" width="10.7109375" style="17" customWidth="1"/>
    <col min="3309" max="3309" width="10.85546875" style="17" customWidth="1"/>
    <col min="3310" max="3310" width="12.5703125" style="17" customWidth="1"/>
    <col min="3311" max="3311" width="14.140625" style="17" customWidth="1"/>
    <col min="3312" max="3312" width="12.7109375" style="17" customWidth="1"/>
    <col min="3313" max="3555" width="9.140625" style="17"/>
    <col min="3556" max="3556" width="5" style="17" customWidth="1"/>
    <col min="3557" max="3557" width="8" style="17" customWidth="1"/>
    <col min="3558" max="3558" width="20.42578125" style="17" customWidth="1"/>
    <col min="3559" max="3559" width="10.140625" style="17" bestFit="1" customWidth="1"/>
    <col min="3560" max="3560" width="13.42578125" style="17" customWidth="1"/>
    <col min="3561" max="3561" width="13" style="17" customWidth="1"/>
    <col min="3562" max="3563" width="9.7109375" style="17" customWidth="1"/>
    <col min="3564" max="3564" width="10.7109375" style="17" customWidth="1"/>
    <col min="3565" max="3565" width="10.85546875" style="17" customWidth="1"/>
    <col min="3566" max="3566" width="12.5703125" style="17" customWidth="1"/>
    <col min="3567" max="3567" width="14.140625" style="17" customWidth="1"/>
    <col min="3568" max="3568" width="12.7109375" style="17" customWidth="1"/>
    <col min="3569" max="3811" width="9.140625" style="17"/>
    <col min="3812" max="3812" width="5" style="17" customWidth="1"/>
    <col min="3813" max="3813" width="8" style="17" customWidth="1"/>
    <col min="3814" max="3814" width="20.42578125" style="17" customWidth="1"/>
    <col min="3815" max="3815" width="10.140625" style="17" bestFit="1" customWidth="1"/>
    <col min="3816" max="3816" width="13.42578125" style="17" customWidth="1"/>
    <col min="3817" max="3817" width="13" style="17" customWidth="1"/>
    <col min="3818" max="3819" width="9.7109375" style="17" customWidth="1"/>
    <col min="3820" max="3820" width="10.7109375" style="17" customWidth="1"/>
    <col min="3821" max="3821" width="10.85546875" style="17" customWidth="1"/>
    <col min="3822" max="3822" width="12.5703125" style="17" customWidth="1"/>
    <col min="3823" max="3823" width="14.140625" style="17" customWidth="1"/>
    <col min="3824" max="3824" width="12.7109375" style="17" customWidth="1"/>
    <col min="3825" max="4067" width="9.140625" style="17"/>
    <col min="4068" max="4068" width="5" style="17" customWidth="1"/>
    <col min="4069" max="4069" width="8" style="17" customWidth="1"/>
    <col min="4070" max="4070" width="20.42578125" style="17" customWidth="1"/>
    <col min="4071" max="4071" width="10.140625" style="17" bestFit="1" customWidth="1"/>
    <col min="4072" max="4072" width="13.42578125" style="17" customWidth="1"/>
    <col min="4073" max="4073" width="13" style="17" customWidth="1"/>
    <col min="4074" max="4075" width="9.7109375" style="17" customWidth="1"/>
    <col min="4076" max="4076" width="10.7109375" style="17" customWidth="1"/>
    <col min="4077" max="4077" width="10.85546875" style="17" customWidth="1"/>
    <col min="4078" max="4078" width="12.5703125" style="17" customWidth="1"/>
    <col min="4079" max="4079" width="14.140625" style="17" customWidth="1"/>
    <col min="4080" max="4080" width="12.7109375" style="17" customWidth="1"/>
    <col min="4081" max="4323" width="9.140625" style="17"/>
    <col min="4324" max="4324" width="5" style="17" customWidth="1"/>
    <col min="4325" max="4325" width="8" style="17" customWidth="1"/>
    <col min="4326" max="4326" width="20.42578125" style="17" customWidth="1"/>
    <col min="4327" max="4327" width="10.140625" style="17" bestFit="1" customWidth="1"/>
    <col min="4328" max="4328" width="13.42578125" style="17" customWidth="1"/>
    <col min="4329" max="4329" width="13" style="17" customWidth="1"/>
    <col min="4330" max="4331" width="9.7109375" style="17" customWidth="1"/>
    <col min="4332" max="4332" width="10.7109375" style="17" customWidth="1"/>
    <col min="4333" max="4333" width="10.85546875" style="17" customWidth="1"/>
    <col min="4334" max="4334" width="12.5703125" style="17" customWidth="1"/>
    <col min="4335" max="4335" width="14.140625" style="17" customWidth="1"/>
    <col min="4336" max="4336" width="12.7109375" style="17" customWidth="1"/>
    <col min="4337" max="4579" width="9.140625" style="17"/>
    <col min="4580" max="4580" width="5" style="17" customWidth="1"/>
    <col min="4581" max="4581" width="8" style="17" customWidth="1"/>
    <col min="4582" max="4582" width="20.42578125" style="17" customWidth="1"/>
    <col min="4583" max="4583" width="10.140625" style="17" bestFit="1" customWidth="1"/>
    <col min="4584" max="4584" width="13.42578125" style="17" customWidth="1"/>
    <col min="4585" max="4585" width="13" style="17" customWidth="1"/>
    <col min="4586" max="4587" width="9.7109375" style="17" customWidth="1"/>
    <col min="4588" max="4588" width="10.7109375" style="17" customWidth="1"/>
    <col min="4589" max="4589" width="10.85546875" style="17" customWidth="1"/>
    <col min="4590" max="4590" width="12.5703125" style="17" customWidth="1"/>
    <col min="4591" max="4591" width="14.140625" style="17" customWidth="1"/>
    <col min="4592" max="4592" width="12.7109375" style="17" customWidth="1"/>
    <col min="4593" max="4835" width="9.140625" style="17"/>
    <col min="4836" max="4836" width="5" style="17" customWidth="1"/>
    <col min="4837" max="4837" width="8" style="17" customWidth="1"/>
    <col min="4838" max="4838" width="20.42578125" style="17" customWidth="1"/>
    <col min="4839" max="4839" width="10.140625" style="17" bestFit="1" customWidth="1"/>
    <col min="4840" max="4840" width="13.42578125" style="17" customWidth="1"/>
    <col min="4841" max="4841" width="13" style="17" customWidth="1"/>
    <col min="4842" max="4843" width="9.7109375" style="17" customWidth="1"/>
    <col min="4844" max="4844" width="10.7109375" style="17" customWidth="1"/>
    <col min="4845" max="4845" width="10.85546875" style="17" customWidth="1"/>
    <col min="4846" max="4846" width="12.5703125" style="17" customWidth="1"/>
    <col min="4847" max="4847" width="14.140625" style="17" customWidth="1"/>
    <col min="4848" max="4848" width="12.7109375" style="17" customWidth="1"/>
    <col min="4849" max="5091" width="9.140625" style="17"/>
    <col min="5092" max="5092" width="5" style="17" customWidth="1"/>
    <col min="5093" max="5093" width="8" style="17" customWidth="1"/>
    <col min="5094" max="5094" width="20.42578125" style="17" customWidth="1"/>
    <col min="5095" max="5095" width="10.140625" style="17" bestFit="1" customWidth="1"/>
    <col min="5096" max="5096" width="13.42578125" style="17" customWidth="1"/>
    <col min="5097" max="5097" width="13" style="17" customWidth="1"/>
    <col min="5098" max="5099" width="9.7109375" style="17" customWidth="1"/>
    <col min="5100" max="5100" width="10.7109375" style="17" customWidth="1"/>
    <col min="5101" max="5101" width="10.85546875" style="17" customWidth="1"/>
    <col min="5102" max="5102" width="12.5703125" style="17" customWidth="1"/>
    <col min="5103" max="5103" width="14.140625" style="17" customWidth="1"/>
    <col min="5104" max="5104" width="12.7109375" style="17" customWidth="1"/>
    <col min="5105" max="5347" width="9.140625" style="17"/>
    <col min="5348" max="5348" width="5" style="17" customWidth="1"/>
    <col min="5349" max="5349" width="8" style="17" customWidth="1"/>
    <col min="5350" max="5350" width="20.42578125" style="17" customWidth="1"/>
    <col min="5351" max="5351" width="10.140625" style="17" bestFit="1" customWidth="1"/>
    <col min="5352" max="5352" width="13.42578125" style="17" customWidth="1"/>
    <col min="5353" max="5353" width="13" style="17" customWidth="1"/>
    <col min="5354" max="5355" width="9.7109375" style="17" customWidth="1"/>
    <col min="5356" max="5356" width="10.7109375" style="17" customWidth="1"/>
    <col min="5357" max="5357" width="10.85546875" style="17" customWidth="1"/>
    <col min="5358" max="5358" width="12.5703125" style="17" customWidth="1"/>
    <col min="5359" max="5359" width="14.140625" style="17" customWidth="1"/>
    <col min="5360" max="5360" width="12.7109375" style="17" customWidth="1"/>
    <col min="5361" max="5603" width="9.140625" style="17"/>
    <col min="5604" max="5604" width="5" style="17" customWidth="1"/>
    <col min="5605" max="5605" width="8" style="17" customWidth="1"/>
    <col min="5606" max="5606" width="20.42578125" style="17" customWidth="1"/>
    <col min="5607" max="5607" width="10.140625" style="17" bestFit="1" customWidth="1"/>
    <col min="5608" max="5608" width="13.42578125" style="17" customWidth="1"/>
    <col min="5609" max="5609" width="13" style="17" customWidth="1"/>
    <col min="5610" max="5611" width="9.7109375" style="17" customWidth="1"/>
    <col min="5612" max="5612" width="10.7109375" style="17" customWidth="1"/>
    <col min="5613" max="5613" width="10.85546875" style="17" customWidth="1"/>
    <col min="5614" max="5614" width="12.5703125" style="17" customWidth="1"/>
    <col min="5615" max="5615" width="14.140625" style="17" customWidth="1"/>
    <col min="5616" max="5616" width="12.7109375" style="17" customWidth="1"/>
    <col min="5617" max="5859" width="9.140625" style="17"/>
    <col min="5860" max="5860" width="5" style="17" customWidth="1"/>
    <col min="5861" max="5861" width="8" style="17" customWidth="1"/>
    <col min="5862" max="5862" width="20.42578125" style="17" customWidth="1"/>
    <col min="5863" max="5863" width="10.140625" style="17" bestFit="1" customWidth="1"/>
    <col min="5864" max="5864" width="13.42578125" style="17" customWidth="1"/>
    <col min="5865" max="5865" width="13" style="17" customWidth="1"/>
    <col min="5866" max="5867" width="9.7109375" style="17" customWidth="1"/>
    <col min="5868" max="5868" width="10.7109375" style="17" customWidth="1"/>
    <col min="5869" max="5869" width="10.85546875" style="17" customWidth="1"/>
    <col min="5870" max="5870" width="12.5703125" style="17" customWidth="1"/>
    <col min="5871" max="5871" width="14.140625" style="17" customWidth="1"/>
    <col min="5872" max="5872" width="12.7109375" style="17" customWidth="1"/>
    <col min="5873" max="6115" width="9.140625" style="17"/>
    <col min="6116" max="6116" width="5" style="17" customWidth="1"/>
    <col min="6117" max="6117" width="8" style="17" customWidth="1"/>
    <col min="6118" max="6118" width="20.42578125" style="17" customWidth="1"/>
    <col min="6119" max="6119" width="10.140625" style="17" bestFit="1" customWidth="1"/>
    <col min="6120" max="6120" width="13.42578125" style="17" customWidth="1"/>
    <col min="6121" max="6121" width="13" style="17" customWidth="1"/>
    <col min="6122" max="6123" width="9.7109375" style="17" customWidth="1"/>
    <col min="6124" max="6124" width="10.7109375" style="17" customWidth="1"/>
    <col min="6125" max="6125" width="10.85546875" style="17" customWidth="1"/>
    <col min="6126" max="6126" width="12.5703125" style="17" customWidth="1"/>
    <col min="6127" max="6127" width="14.140625" style="17" customWidth="1"/>
    <col min="6128" max="6128" width="12.7109375" style="17" customWidth="1"/>
    <col min="6129" max="6371" width="9.140625" style="17"/>
    <col min="6372" max="6372" width="5" style="17" customWidth="1"/>
    <col min="6373" max="6373" width="8" style="17" customWidth="1"/>
    <col min="6374" max="6374" width="20.42578125" style="17" customWidth="1"/>
    <col min="6375" max="6375" width="10.140625" style="17" bestFit="1" customWidth="1"/>
    <col min="6376" max="6376" width="13.42578125" style="17" customWidth="1"/>
    <col min="6377" max="6377" width="13" style="17" customWidth="1"/>
    <col min="6378" max="6379" width="9.7109375" style="17" customWidth="1"/>
    <col min="6380" max="6380" width="10.7109375" style="17" customWidth="1"/>
    <col min="6381" max="6381" width="10.85546875" style="17" customWidth="1"/>
    <col min="6382" max="6382" width="12.5703125" style="17" customWidth="1"/>
    <col min="6383" max="6383" width="14.140625" style="17" customWidth="1"/>
    <col min="6384" max="6384" width="12.7109375" style="17" customWidth="1"/>
    <col min="6385" max="6627" width="9.140625" style="17"/>
    <col min="6628" max="6628" width="5" style="17" customWidth="1"/>
    <col min="6629" max="6629" width="8" style="17" customWidth="1"/>
    <col min="6630" max="6630" width="20.42578125" style="17" customWidth="1"/>
    <col min="6631" max="6631" width="10.140625" style="17" bestFit="1" customWidth="1"/>
    <col min="6632" max="6632" width="13.42578125" style="17" customWidth="1"/>
    <col min="6633" max="6633" width="13" style="17" customWidth="1"/>
    <col min="6634" max="6635" width="9.7109375" style="17" customWidth="1"/>
    <col min="6636" max="6636" width="10.7109375" style="17" customWidth="1"/>
    <col min="6637" max="6637" width="10.85546875" style="17" customWidth="1"/>
    <col min="6638" max="6638" width="12.5703125" style="17" customWidth="1"/>
    <col min="6639" max="6639" width="14.140625" style="17" customWidth="1"/>
    <col min="6640" max="6640" width="12.7109375" style="17" customWidth="1"/>
    <col min="6641" max="6883" width="9.140625" style="17"/>
    <col min="6884" max="6884" width="5" style="17" customWidth="1"/>
    <col min="6885" max="6885" width="8" style="17" customWidth="1"/>
    <col min="6886" max="6886" width="20.42578125" style="17" customWidth="1"/>
    <col min="6887" max="6887" width="10.140625" style="17" bestFit="1" customWidth="1"/>
    <col min="6888" max="6888" width="13.42578125" style="17" customWidth="1"/>
    <col min="6889" max="6889" width="13" style="17" customWidth="1"/>
    <col min="6890" max="6891" width="9.7109375" style="17" customWidth="1"/>
    <col min="6892" max="6892" width="10.7109375" style="17" customWidth="1"/>
    <col min="6893" max="6893" width="10.85546875" style="17" customWidth="1"/>
    <col min="6894" max="6894" width="12.5703125" style="17" customWidth="1"/>
    <col min="6895" max="6895" width="14.140625" style="17" customWidth="1"/>
    <col min="6896" max="6896" width="12.7109375" style="17" customWidth="1"/>
    <col min="6897" max="7139" width="9.140625" style="17"/>
    <col min="7140" max="7140" width="5" style="17" customWidth="1"/>
    <col min="7141" max="7141" width="8" style="17" customWidth="1"/>
    <col min="7142" max="7142" width="20.42578125" style="17" customWidth="1"/>
    <col min="7143" max="7143" width="10.140625" style="17" bestFit="1" customWidth="1"/>
    <col min="7144" max="7144" width="13.42578125" style="17" customWidth="1"/>
    <col min="7145" max="7145" width="13" style="17" customWidth="1"/>
    <col min="7146" max="7147" width="9.7109375" style="17" customWidth="1"/>
    <col min="7148" max="7148" width="10.7109375" style="17" customWidth="1"/>
    <col min="7149" max="7149" width="10.85546875" style="17" customWidth="1"/>
    <col min="7150" max="7150" width="12.5703125" style="17" customWidth="1"/>
    <col min="7151" max="7151" width="14.140625" style="17" customWidth="1"/>
    <col min="7152" max="7152" width="12.7109375" style="17" customWidth="1"/>
    <col min="7153" max="7395" width="9.140625" style="17"/>
    <col min="7396" max="7396" width="5" style="17" customWidth="1"/>
    <col min="7397" max="7397" width="8" style="17" customWidth="1"/>
    <col min="7398" max="7398" width="20.42578125" style="17" customWidth="1"/>
    <col min="7399" max="7399" width="10.140625" style="17" bestFit="1" customWidth="1"/>
    <col min="7400" max="7400" width="13.42578125" style="17" customWidth="1"/>
    <col min="7401" max="7401" width="13" style="17" customWidth="1"/>
    <col min="7402" max="7403" width="9.7109375" style="17" customWidth="1"/>
    <col min="7404" max="7404" width="10.7109375" style="17" customWidth="1"/>
    <col min="7405" max="7405" width="10.85546875" style="17" customWidth="1"/>
    <col min="7406" max="7406" width="12.5703125" style="17" customWidth="1"/>
    <col min="7407" max="7407" width="14.140625" style="17" customWidth="1"/>
    <col min="7408" max="7408" width="12.7109375" style="17" customWidth="1"/>
    <col min="7409" max="7651" width="9.140625" style="17"/>
    <col min="7652" max="7652" width="5" style="17" customWidth="1"/>
    <col min="7653" max="7653" width="8" style="17" customWidth="1"/>
    <col min="7654" max="7654" width="20.42578125" style="17" customWidth="1"/>
    <col min="7655" max="7655" width="10.140625" style="17" bestFit="1" customWidth="1"/>
    <col min="7656" max="7656" width="13.42578125" style="17" customWidth="1"/>
    <col min="7657" max="7657" width="13" style="17" customWidth="1"/>
    <col min="7658" max="7659" width="9.7109375" style="17" customWidth="1"/>
    <col min="7660" max="7660" width="10.7109375" style="17" customWidth="1"/>
    <col min="7661" max="7661" width="10.85546875" style="17" customWidth="1"/>
    <col min="7662" max="7662" width="12.5703125" style="17" customWidth="1"/>
    <col min="7663" max="7663" width="14.140625" style="17" customWidth="1"/>
    <col min="7664" max="7664" width="12.7109375" style="17" customWidth="1"/>
    <col min="7665" max="7907" width="9.140625" style="17"/>
    <col min="7908" max="7908" width="5" style="17" customWidth="1"/>
    <col min="7909" max="7909" width="8" style="17" customWidth="1"/>
    <col min="7910" max="7910" width="20.42578125" style="17" customWidth="1"/>
    <col min="7911" max="7911" width="10.140625" style="17" bestFit="1" customWidth="1"/>
    <col min="7912" max="7912" width="13.42578125" style="17" customWidth="1"/>
    <col min="7913" max="7913" width="13" style="17" customWidth="1"/>
    <col min="7914" max="7915" width="9.7109375" style="17" customWidth="1"/>
    <col min="7916" max="7916" width="10.7109375" style="17" customWidth="1"/>
    <col min="7917" max="7917" width="10.85546875" style="17" customWidth="1"/>
    <col min="7918" max="7918" width="12.5703125" style="17" customWidth="1"/>
    <col min="7919" max="7919" width="14.140625" style="17" customWidth="1"/>
    <col min="7920" max="7920" width="12.7109375" style="17" customWidth="1"/>
    <col min="7921" max="8163" width="9.140625" style="17"/>
    <col min="8164" max="8164" width="5" style="17" customWidth="1"/>
    <col min="8165" max="8165" width="8" style="17" customWidth="1"/>
    <col min="8166" max="8166" width="20.42578125" style="17" customWidth="1"/>
    <col min="8167" max="8167" width="10.140625" style="17" bestFit="1" customWidth="1"/>
    <col min="8168" max="8168" width="13.42578125" style="17" customWidth="1"/>
    <col min="8169" max="8169" width="13" style="17" customWidth="1"/>
    <col min="8170" max="8171" width="9.7109375" style="17" customWidth="1"/>
    <col min="8172" max="8172" width="10.7109375" style="17" customWidth="1"/>
    <col min="8173" max="8173" width="10.85546875" style="17" customWidth="1"/>
    <col min="8174" max="8174" width="12.5703125" style="17" customWidth="1"/>
    <col min="8175" max="8175" width="14.140625" style="17" customWidth="1"/>
    <col min="8176" max="8176" width="12.7109375" style="17" customWidth="1"/>
    <col min="8177" max="8419" width="9.140625" style="17"/>
    <col min="8420" max="8420" width="5" style="17" customWidth="1"/>
    <col min="8421" max="8421" width="8" style="17" customWidth="1"/>
    <col min="8422" max="8422" width="20.42578125" style="17" customWidth="1"/>
    <col min="8423" max="8423" width="10.140625" style="17" bestFit="1" customWidth="1"/>
    <col min="8424" max="8424" width="13.42578125" style="17" customWidth="1"/>
    <col min="8425" max="8425" width="13" style="17" customWidth="1"/>
    <col min="8426" max="8427" width="9.7109375" style="17" customWidth="1"/>
    <col min="8428" max="8428" width="10.7109375" style="17" customWidth="1"/>
    <col min="8429" max="8429" width="10.85546875" style="17" customWidth="1"/>
    <col min="8430" max="8430" width="12.5703125" style="17" customWidth="1"/>
    <col min="8431" max="8431" width="14.140625" style="17" customWidth="1"/>
    <col min="8432" max="8432" width="12.7109375" style="17" customWidth="1"/>
    <col min="8433" max="8675" width="9.140625" style="17"/>
    <col min="8676" max="8676" width="5" style="17" customWidth="1"/>
    <col min="8677" max="8677" width="8" style="17" customWidth="1"/>
    <col min="8678" max="8678" width="20.42578125" style="17" customWidth="1"/>
    <col min="8679" max="8679" width="10.140625" style="17" bestFit="1" customWidth="1"/>
    <col min="8680" max="8680" width="13.42578125" style="17" customWidth="1"/>
    <col min="8681" max="8681" width="13" style="17" customWidth="1"/>
    <col min="8682" max="8683" width="9.7109375" style="17" customWidth="1"/>
    <col min="8684" max="8684" width="10.7109375" style="17" customWidth="1"/>
    <col min="8685" max="8685" width="10.85546875" style="17" customWidth="1"/>
    <col min="8686" max="8686" width="12.5703125" style="17" customWidth="1"/>
    <col min="8687" max="8687" width="14.140625" style="17" customWidth="1"/>
    <col min="8688" max="8688" width="12.7109375" style="17" customWidth="1"/>
    <col min="8689" max="8931" width="9.140625" style="17"/>
    <col min="8932" max="8932" width="5" style="17" customWidth="1"/>
    <col min="8933" max="8933" width="8" style="17" customWidth="1"/>
    <col min="8934" max="8934" width="20.42578125" style="17" customWidth="1"/>
    <col min="8935" max="8935" width="10.140625" style="17" bestFit="1" customWidth="1"/>
    <col min="8936" max="8936" width="13.42578125" style="17" customWidth="1"/>
    <col min="8937" max="8937" width="13" style="17" customWidth="1"/>
    <col min="8938" max="8939" width="9.7109375" style="17" customWidth="1"/>
    <col min="8940" max="8940" width="10.7109375" style="17" customWidth="1"/>
    <col min="8941" max="8941" width="10.85546875" style="17" customWidth="1"/>
    <col min="8942" max="8942" width="12.5703125" style="17" customWidth="1"/>
    <col min="8943" max="8943" width="14.140625" style="17" customWidth="1"/>
    <col min="8944" max="8944" width="12.7109375" style="17" customWidth="1"/>
    <col min="8945" max="9187" width="9.140625" style="17"/>
    <col min="9188" max="9188" width="5" style="17" customWidth="1"/>
    <col min="9189" max="9189" width="8" style="17" customWidth="1"/>
    <col min="9190" max="9190" width="20.42578125" style="17" customWidth="1"/>
    <col min="9191" max="9191" width="10.140625" style="17" bestFit="1" customWidth="1"/>
    <col min="9192" max="9192" width="13.42578125" style="17" customWidth="1"/>
    <col min="9193" max="9193" width="13" style="17" customWidth="1"/>
    <col min="9194" max="9195" width="9.7109375" style="17" customWidth="1"/>
    <col min="9196" max="9196" width="10.7109375" style="17" customWidth="1"/>
    <col min="9197" max="9197" width="10.85546875" style="17" customWidth="1"/>
    <col min="9198" max="9198" width="12.5703125" style="17" customWidth="1"/>
    <col min="9199" max="9199" width="14.140625" style="17" customWidth="1"/>
    <col min="9200" max="9200" width="12.7109375" style="17" customWidth="1"/>
    <col min="9201" max="9443" width="9.140625" style="17"/>
    <col min="9444" max="9444" width="5" style="17" customWidth="1"/>
    <col min="9445" max="9445" width="8" style="17" customWidth="1"/>
    <col min="9446" max="9446" width="20.42578125" style="17" customWidth="1"/>
    <col min="9447" max="9447" width="10.140625" style="17" bestFit="1" customWidth="1"/>
    <col min="9448" max="9448" width="13.42578125" style="17" customWidth="1"/>
    <col min="9449" max="9449" width="13" style="17" customWidth="1"/>
    <col min="9450" max="9451" width="9.7109375" style="17" customWidth="1"/>
    <col min="9452" max="9452" width="10.7109375" style="17" customWidth="1"/>
    <col min="9453" max="9453" width="10.85546875" style="17" customWidth="1"/>
    <col min="9454" max="9454" width="12.5703125" style="17" customWidth="1"/>
    <col min="9455" max="9455" width="14.140625" style="17" customWidth="1"/>
    <col min="9456" max="9456" width="12.7109375" style="17" customWidth="1"/>
    <col min="9457" max="9699" width="9.140625" style="17"/>
    <col min="9700" max="9700" width="5" style="17" customWidth="1"/>
    <col min="9701" max="9701" width="8" style="17" customWidth="1"/>
    <col min="9702" max="9702" width="20.42578125" style="17" customWidth="1"/>
    <col min="9703" max="9703" width="10.140625" style="17" bestFit="1" customWidth="1"/>
    <col min="9704" max="9704" width="13.42578125" style="17" customWidth="1"/>
    <col min="9705" max="9705" width="13" style="17" customWidth="1"/>
    <col min="9706" max="9707" width="9.7109375" style="17" customWidth="1"/>
    <col min="9708" max="9708" width="10.7109375" style="17" customWidth="1"/>
    <col min="9709" max="9709" width="10.85546875" style="17" customWidth="1"/>
    <col min="9710" max="9710" width="12.5703125" style="17" customWidth="1"/>
    <col min="9711" max="9711" width="14.140625" style="17" customWidth="1"/>
    <col min="9712" max="9712" width="12.7109375" style="17" customWidth="1"/>
    <col min="9713" max="9955" width="9.140625" style="17"/>
    <col min="9956" max="9956" width="5" style="17" customWidth="1"/>
    <col min="9957" max="9957" width="8" style="17" customWidth="1"/>
    <col min="9958" max="9958" width="20.42578125" style="17" customWidth="1"/>
    <col min="9959" max="9959" width="10.140625" style="17" bestFit="1" customWidth="1"/>
    <col min="9960" max="9960" width="13.42578125" style="17" customWidth="1"/>
    <col min="9961" max="9961" width="13" style="17" customWidth="1"/>
    <col min="9962" max="9963" width="9.7109375" style="17" customWidth="1"/>
    <col min="9964" max="9964" width="10.7109375" style="17" customWidth="1"/>
    <col min="9965" max="9965" width="10.85546875" style="17" customWidth="1"/>
    <col min="9966" max="9966" width="12.5703125" style="17" customWidth="1"/>
    <col min="9967" max="9967" width="14.140625" style="17" customWidth="1"/>
    <col min="9968" max="9968" width="12.7109375" style="17" customWidth="1"/>
    <col min="9969" max="10211" width="9.140625" style="17"/>
    <col min="10212" max="10212" width="5" style="17" customWidth="1"/>
    <col min="10213" max="10213" width="8" style="17" customWidth="1"/>
    <col min="10214" max="10214" width="20.42578125" style="17" customWidth="1"/>
    <col min="10215" max="10215" width="10.140625" style="17" bestFit="1" customWidth="1"/>
    <col min="10216" max="10216" width="13.42578125" style="17" customWidth="1"/>
    <col min="10217" max="10217" width="13" style="17" customWidth="1"/>
    <col min="10218" max="10219" width="9.7109375" style="17" customWidth="1"/>
    <col min="10220" max="10220" width="10.7109375" style="17" customWidth="1"/>
    <col min="10221" max="10221" width="10.85546875" style="17" customWidth="1"/>
    <col min="10222" max="10222" width="12.5703125" style="17" customWidth="1"/>
    <col min="10223" max="10223" width="14.140625" style="17" customWidth="1"/>
    <col min="10224" max="10224" width="12.7109375" style="17" customWidth="1"/>
    <col min="10225" max="10467" width="9.140625" style="17"/>
    <col min="10468" max="10468" width="5" style="17" customWidth="1"/>
    <col min="10469" max="10469" width="8" style="17" customWidth="1"/>
    <col min="10470" max="10470" width="20.42578125" style="17" customWidth="1"/>
    <col min="10471" max="10471" width="10.140625" style="17" bestFit="1" customWidth="1"/>
    <col min="10472" max="10472" width="13.42578125" style="17" customWidth="1"/>
    <col min="10473" max="10473" width="13" style="17" customWidth="1"/>
    <col min="10474" max="10475" width="9.7109375" style="17" customWidth="1"/>
    <col min="10476" max="10476" width="10.7109375" style="17" customWidth="1"/>
    <col min="10477" max="10477" width="10.85546875" style="17" customWidth="1"/>
    <col min="10478" max="10478" width="12.5703125" style="17" customWidth="1"/>
    <col min="10479" max="10479" width="14.140625" style="17" customWidth="1"/>
    <col min="10480" max="10480" width="12.7109375" style="17" customWidth="1"/>
    <col min="10481" max="10723" width="9.140625" style="17"/>
    <col min="10724" max="10724" width="5" style="17" customWidth="1"/>
    <col min="10725" max="10725" width="8" style="17" customWidth="1"/>
    <col min="10726" max="10726" width="20.42578125" style="17" customWidth="1"/>
    <col min="10727" max="10727" width="10.140625" style="17" bestFit="1" customWidth="1"/>
    <col min="10728" max="10728" width="13.42578125" style="17" customWidth="1"/>
    <col min="10729" max="10729" width="13" style="17" customWidth="1"/>
    <col min="10730" max="10731" width="9.7109375" style="17" customWidth="1"/>
    <col min="10732" max="10732" width="10.7109375" style="17" customWidth="1"/>
    <col min="10733" max="10733" width="10.85546875" style="17" customWidth="1"/>
    <col min="10734" max="10734" width="12.5703125" style="17" customWidth="1"/>
    <col min="10735" max="10735" width="14.140625" style="17" customWidth="1"/>
    <col min="10736" max="10736" width="12.7109375" style="17" customWidth="1"/>
    <col min="10737" max="10979" width="9.140625" style="17"/>
    <col min="10980" max="10980" width="5" style="17" customWidth="1"/>
    <col min="10981" max="10981" width="8" style="17" customWidth="1"/>
    <col min="10982" max="10982" width="20.42578125" style="17" customWidth="1"/>
    <col min="10983" max="10983" width="10.140625" style="17" bestFit="1" customWidth="1"/>
    <col min="10984" max="10984" width="13.42578125" style="17" customWidth="1"/>
    <col min="10985" max="10985" width="13" style="17" customWidth="1"/>
    <col min="10986" max="10987" width="9.7109375" style="17" customWidth="1"/>
    <col min="10988" max="10988" width="10.7109375" style="17" customWidth="1"/>
    <col min="10989" max="10989" width="10.85546875" style="17" customWidth="1"/>
    <col min="10990" max="10990" width="12.5703125" style="17" customWidth="1"/>
    <col min="10991" max="10991" width="14.140625" style="17" customWidth="1"/>
    <col min="10992" max="10992" width="12.7109375" style="17" customWidth="1"/>
    <col min="10993" max="11235" width="9.140625" style="17"/>
    <col min="11236" max="11236" width="5" style="17" customWidth="1"/>
    <col min="11237" max="11237" width="8" style="17" customWidth="1"/>
    <col min="11238" max="11238" width="20.42578125" style="17" customWidth="1"/>
    <col min="11239" max="11239" width="10.140625" style="17" bestFit="1" customWidth="1"/>
    <col min="11240" max="11240" width="13.42578125" style="17" customWidth="1"/>
    <col min="11241" max="11241" width="13" style="17" customWidth="1"/>
    <col min="11242" max="11243" width="9.7109375" style="17" customWidth="1"/>
    <col min="11244" max="11244" width="10.7109375" style="17" customWidth="1"/>
    <col min="11245" max="11245" width="10.85546875" style="17" customWidth="1"/>
    <col min="11246" max="11246" width="12.5703125" style="17" customWidth="1"/>
    <col min="11247" max="11247" width="14.140625" style="17" customWidth="1"/>
    <col min="11248" max="11248" width="12.7109375" style="17" customWidth="1"/>
    <col min="11249" max="11491" width="9.140625" style="17"/>
    <col min="11492" max="11492" width="5" style="17" customWidth="1"/>
    <col min="11493" max="11493" width="8" style="17" customWidth="1"/>
    <col min="11494" max="11494" width="20.42578125" style="17" customWidth="1"/>
    <col min="11495" max="11495" width="10.140625" style="17" bestFit="1" customWidth="1"/>
    <col min="11496" max="11496" width="13.42578125" style="17" customWidth="1"/>
    <col min="11497" max="11497" width="13" style="17" customWidth="1"/>
    <col min="11498" max="11499" width="9.7109375" style="17" customWidth="1"/>
    <col min="11500" max="11500" width="10.7109375" style="17" customWidth="1"/>
    <col min="11501" max="11501" width="10.85546875" style="17" customWidth="1"/>
    <col min="11502" max="11502" width="12.5703125" style="17" customWidth="1"/>
    <col min="11503" max="11503" width="14.140625" style="17" customWidth="1"/>
    <col min="11504" max="11504" width="12.7109375" style="17" customWidth="1"/>
    <col min="11505" max="11747" width="9.140625" style="17"/>
    <col min="11748" max="11748" width="5" style="17" customWidth="1"/>
    <col min="11749" max="11749" width="8" style="17" customWidth="1"/>
    <col min="11750" max="11750" width="20.42578125" style="17" customWidth="1"/>
    <col min="11751" max="11751" width="10.140625" style="17" bestFit="1" customWidth="1"/>
    <col min="11752" max="11752" width="13.42578125" style="17" customWidth="1"/>
    <col min="11753" max="11753" width="13" style="17" customWidth="1"/>
    <col min="11754" max="11755" width="9.7109375" style="17" customWidth="1"/>
    <col min="11756" max="11756" width="10.7109375" style="17" customWidth="1"/>
    <col min="11757" max="11757" width="10.85546875" style="17" customWidth="1"/>
    <col min="11758" max="11758" width="12.5703125" style="17" customWidth="1"/>
    <col min="11759" max="11759" width="14.140625" style="17" customWidth="1"/>
    <col min="11760" max="11760" width="12.7109375" style="17" customWidth="1"/>
    <col min="11761" max="12003" width="9.140625" style="17"/>
    <col min="12004" max="12004" width="5" style="17" customWidth="1"/>
    <col min="12005" max="12005" width="8" style="17" customWidth="1"/>
    <col min="12006" max="12006" width="20.42578125" style="17" customWidth="1"/>
    <col min="12007" max="12007" width="10.140625" style="17" bestFit="1" customWidth="1"/>
    <col min="12008" max="12008" width="13.42578125" style="17" customWidth="1"/>
    <col min="12009" max="12009" width="13" style="17" customWidth="1"/>
    <col min="12010" max="12011" width="9.7109375" style="17" customWidth="1"/>
    <col min="12012" max="12012" width="10.7109375" style="17" customWidth="1"/>
    <col min="12013" max="12013" width="10.85546875" style="17" customWidth="1"/>
    <col min="12014" max="12014" width="12.5703125" style="17" customWidth="1"/>
    <col min="12015" max="12015" width="14.140625" style="17" customWidth="1"/>
    <col min="12016" max="12016" width="12.7109375" style="17" customWidth="1"/>
    <col min="12017" max="12259" width="9.140625" style="17"/>
    <col min="12260" max="12260" width="5" style="17" customWidth="1"/>
    <col min="12261" max="12261" width="8" style="17" customWidth="1"/>
    <col min="12262" max="12262" width="20.42578125" style="17" customWidth="1"/>
    <col min="12263" max="12263" width="10.140625" style="17" bestFit="1" customWidth="1"/>
    <col min="12264" max="12264" width="13.42578125" style="17" customWidth="1"/>
    <col min="12265" max="12265" width="13" style="17" customWidth="1"/>
    <col min="12266" max="12267" width="9.7109375" style="17" customWidth="1"/>
    <col min="12268" max="12268" width="10.7109375" style="17" customWidth="1"/>
    <col min="12269" max="12269" width="10.85546875" style="17" customWidth="1"/>
    <col min="12270" max="12270" width="12.5703125" style="17" customWidth="1"/>
    <col min="12271" max="12271" width="14.140625" style="17" customWidth="1"/>
    <col min="12272" max="12272" width="12.7109375" style="17" customWidth="1"/>
    <col min="12273" max="12515" width="9.140625" style="17"/>
    <col min="12516" max="12516" width="5" style="17" customWidth="1"/>
    <col min="12517" max="12517" width="8" style="17" customWidth="1"/>
    <col min="12518" max="12518" width="20.42578125" style="17" customWidth="1"/>
    <col min="12519" max="12519" width="10.140625" style="17" bestFit="1" customWidth="1"/>
    <col min="12520" max="12520" width="13.42578125" style="17" customWidth="1"/>
    <col min="12521" max="12521" width="13" style="17" customWidth="1"/>
    <col min="12522" max="12523" width="9.7109375" style="17" customWidth="1"/>
    <col min="12524" max="12524" width="10.7109375" style="17" customWidth="1"/>
    <col min="12525" max="12525" width="10.85546875" style="17" customWidth="1"/>
    <col min="12526" max="12526" width="12.5703125" style="17" customWidth="1"/>
    <col min="12527" max="12527" width="14.140625" style="17" customWidth="1"/>
    <col min="12528" max="12528" width="12.7109375" style="17" customWidth="1"/>
    <col min="12529" max="12771" width="9.140625" style="17"/>
    <col min="12772" max="12772" width="5" style="17" customWidth="1"/>
    <col min="12773" max="12773" width="8" style="17" customWidth="1"/>
    <col min="12774" max="12774" width="20.42578125" style="17" customWidth="1"/>
    <col min="12775" max="12775" width="10.140625" style="17" bestFit="1" customWidth="1"/>
    <col min="12776" max="12776" width="13.42578125" style="17" customWidth="1"/>
    <col min="12777" max="12777" width="13" style="17" customWidth="1"/>
    <col min="12778" max="12779" width="9.7109375" style="17" customWidth="1"/>
    <col min="12780" max="12780" width="10.7109375" style="17" customWidth="1"/>
    <col min="12781" max="12781" width="10.85546875" style="17" customWidth="1"/>
    <col min="12782" max="12782" width="12.5703125" style="17" customWidth="1"/>
    <col min="12783" max="12783" width="14.140625" style="17" customWidth="1"/>
    <col min="12784" max="12784" width="12.7109375" style="17" customWidth="1"/>
    <col min="12785" max="13027" width="9.140625" style="17"/>
    <col min="13028" max="13028" width="5" style="17" customWidth="1"/>
    <col min="13029" max="13029" width="8" style="17" customWidth="1"/>
    <col min="13030" max="13030" width="20.42578125" style="17" customWidth="1"/>
    <col min="13031" max="13031" width="10.140625" style="17" bestFit="1" customWidth="1"/>
    <col min="13032" max="13032" width="13.42578125" style="17" customWidth="1"/>
    <col min="13033" max="13033" width="13" style="17" customWidth="1"/>
    <col min="13034" max="13035" width="9.7109375" style="17" customWidth="1"/>
    <col min="13036" max="13036" width="10.7109375" style="17" customWidth="1"/>
    <col min="13037" max="13037" width="10.85546875" style="17" customWidth="1"/>
    <col min="13038" max="13038" width="12.5703125" style="17" customWidth="1"/>
    <col min="13039" max="13039" width="14.140625" style="17" customWidth="1"/>
    <col min="13040" max="13040" width="12.7109375" style="17" customWidth="1"/>
    <col min="13041" max="13283" width="9.140625" style="17"/>
    <col min="13284" max="13284" width="5" style="17" customWidth="1"/>
    <col min="13285" max="13285" width="8" style="17" customWidth="1"/>
    <col min="13286" max="13286" width="20.42578125" style="17" customWidth="1"/>
    <col min="13287" max="13287" width="10.140625" style="17" bestFit="1" customWidth="1"/>
    <col min="13288" max="13288" width="13.42578125" style="17" customWidth="1"/>
    <col min="13289" max="13289" width="13" style="17" customWidth="1"/>
    <col min="13290" max="13291" width="9.7109375" style="17" customWidth="1"/>
    <col min="13292" max="13292" width="10.7109375" style="17" customWidth="1"/>
    <col min="13293" max="13293" width="10.85546875" style="17" customWidth="1"/>
    <col min="13294" max="13294" width="12.5703125" style="17" customWidth="1"/>
    <col min="13295" max="13295" width="14.140625" style="17" customWidth="1"/>
    <col min="13296" max="13296" width="12.7109375" style="17" customWidth="1"/>
    <col min="13297" max="13539" width="9.140625" style="17"/>
    <col min="13540" max="13540" width="5" style="17" customWidth="1"/>
    <col min="13541" max="13541" width="8" style="17" customWidth="1"/>
    <col min="13542" max="13542" width="20.42578125" style="17" customWidth="1"/>
    <col min="13543" max="13543" width="10.140625" style="17" bestFit="1" customWidth="1"/>
    <col min="13544" max="13544" width="13.42578125" style="17" customWidth="1"/>
    <col min="13545" max="13545" width="13" style="17" customWidth="1"/>
    <col min="13546" max="13547" width="9.7109375" style="17" customWidth="1"/>
    <col min="13548" max="13548" width="10.7109375" style="17" customWidth="1"/>
    <col min="13549" max="13549" width="10.85546875" style="17" customWidth="1"/>
    <col min="13550" max="13550" width="12.5703125" style="17" customWidth="1"/>
    <col min="13551" max="13551" width="14.140625" style="17" customWidth="1"/>
    <col min="13552" max="13552" width="12.7109375" style="17" customWidth="1"/>
    <col min="13553" max="13795" width="9.140625" style="17"/>
    <col min="13796" max="13796" width="5" style="17" customWidth="1"/>
    <col min="13797" max="13797" width="8" style="17" customWidth="1"/>
    <col min="13798" max="13798" width="20.42578125" style="17" customWidth="1"/>
    <col min="13799" max="13799" width="10.140625" style="17" bestFit="1" customWidth="1"/>
    <col min="13800" max="13800" width="13.42578125" style="17" customWidth="1"/>
    <col min="13801" max="13801" width="13" style="17" customWidth="1"/>
    <col min="13802" max="13803" width="9.7109375" style="17" customWidth="1"/>
    <col min="13804" max="13804" width="10.7109375" style="17" customWidth="1"/>
    <col min="13805" max="13805" width="10.85546875" style="17" customWidth="1"/>
    <col min="13806" max="13806" width="12.5703125" style="17" customWidth="1"/>
    <col min="13807" max="13807" width="14.140625" style="17" customWidth="1"/>
    <col min="13808" max="13808" width="12.7109375" style="17" customWidth="1"/>
    <col min="13809" max="14051" width="9.140625" style="17"/>
    <col min="14052" max="14052" width="5" style="17" customWidth="1"/>
    <col min="14053" max="14053" width="8" style="17" customWidth="1"/>
    <col min="14054" max="14054" width="20.42578125" style="17" customWidth="1"/>
    <col min="14055" max="14055" width="10.140625" style="17" bestFit="1" customWidth="1"/>
    <col min="14056" max="14056" width="13.42578125" style="17" customWidth="1"/>
    <col min="14057" max="14057" width="13" style="17" customWidth="1"/>
    <col min="14058" max="14059" width="9.7109375" style="17" customWidth="1"/>
    <col min="14060" max="14060" width="10.7109375" style="17" customWidth="1"/>
    <col min="14061" max="14061" width="10.85546875" style="17" customWidth="1"/>
    <col min="14062" max="14062" width="12.5703125" style="17" customWidth="1"/>
    <col min="14063" max="14063" width="14.140625" style="17" customWidth="1"/>
    <col min="14064" max="14064" width="12.7109375" style="17" customWidth="1"/>
    <col min="14065" max="14307" width="9.140625" style="17"/>
    <col min="14308" max="14308" width="5" style="17" customWidth="1"/>
    <col min="14309" max="14309" width="8" style="17" customWidth="1"/>
    <col min="14310" max="14310" width="20.42578125" style="17" customWidth="1"/>
    <col min="14311" max="14311" width="10.140625" style="17" bestFit="1" customWidth="1"/>
    <col min="14312" max="14312" width="13.42578125" style="17" customWidth="1"/>
    <col min="14313" max="14313" width="13" style="17" customWidth="1"/>
    <col min="14314" max="14315" width="9.7109375" style="17" customWidth="1"/>
    <col min="14316" max="14316" width="10.7109375" style="17" customWidth="1"/>
    <col min="14317" max="14317" width="10.85546875" style="17" customWidth="1"/>
    <col min="14318" max="14318" width="12.5703125" style="17" customWidth="1"/>
    <col min="14319" max="14319" width="14.140625" style="17" customWidth="1"/>
    <col min="14320" max="14320" width="12.7109375" style="17" customWidth="1"/>
    <col min="14321" max="14563" width="9.140625" style="17"/>
    <col min="14564" max="14564" width="5" style="17" customWidth="1"/>
    <col min="14565" max="14565" width="8" style="17" customWidth="1"/>
    <col min="14566" max="14566" width="20.42578125" style="17" customWidth="1"/>
    <col min="14567" max="14567" width="10.140625" style="17" bestFit="1" customWidth="1"/>
    <col min="14568" max="14568" width="13.42578125" style="17" customWidth="1"/>
    <col min="14569" max="14569" width="13" style="17" customWidth="1"/>
    <col min="14570" max="14571" width="9.7109375" style="17" customWidth="1"/>
    <col min="14572" max="14572" width="10.7109375" style="17" customWidth="1"/>
    <col min="14573" max="14573" width="10.85546875" style="17" customWidth="1"/>
    <col min="14574" max="14574" width="12.5703125" style="17" customWidth="1"/>
    <col min="14575" max="14575" width="14.140625" style="17" customWidth="1"/>
    <col min="14576" max="14576" width="12.7109375" style="17" customWidth="1"/>
    <col min="14577" max="14819" width="9.140625" style="17"/>
    <col min="14820" max="14820" width="5" style="17" customWidth="1"/>
    <col min="14821" max="14821" width="8" style="17" customWidth="1"/>
    <col min="14822" max="14822" width="20.42578125" style="17" customWidth="1"/>
    <col min="14823" max="14823" width="10.140625" style="17" bestFit="1" customWidth="1"/>
    <col min="14824" max="14824" width="13.42578125" style="17" customWidth="1"/>
    <col min="14825" max="14825" width="13" style="17" customWidth="1"/>
    <col min="14826" max="14827" width="9.7109375" style="17" customWidth="1"/>
    <col min="14828" max="14828" width="10.7109375" style="17" customWidth="1"/>
    <col min="14829" max="14829" width="10.85546875" style="17" customWidth="1"/>
    <col min="14830" max="14830" width="12.5703125" style="17" customWidth="1"/>
    <col min="14831" max="14831" width="14.140625" style="17" customWidth="1"/>
    <col min="14832" max="14832" width="12.7109375" style="17" customWidth="1"/>
    <col min="14833" max="15075" width="9.140625" style="17"/>
    <col min="15076" max="15076" width="5" style="17" customWidth="1"/>
    <col min="15077" max="15077" width="8" style="17" customWidth="1"/>
    <col min="15078" max="15078" width="20.42578125" style="17" customWidth="1"/>
    <col min="15079" max="15079" width="10.140625" style="17" bestFit="1" customWidth="1"/>
    <col min="15080" max="15080" width="13.42578125" style="17" customWidth="1"/>
    <col min="15081" max="15081" width="13" style="17" customWidth="1"/>
    <col min="15082" max="15083" width="9.7109375" style="17" customWidth="1"/>
    <col min="15084" max="15084" width="10.7109375" style="17" customWidth="1"/>
    <col min="15085" max="15085" width="10.85546875" style="17" customWidth="1"/>
    <col min="15086" max="15086" width="12.5703125" style="17" customWidth="1"/>
    <col min="15087" max="15087" width="14.140625" style="17" customWidth="1"/>
    <col min="15088" max="15088" width="12.7109375" style="17" customWidth="1"/>
    <col min="15089" max="15331" width="9.140625" style="17"/>
    <col min="15332" max="15332" width="5" style="17" customWidth="1"/>
    <col min="15333" max="15333" width="8" style="17" customWidth="1"/>
    <col min="15334" max="15334" width="20.42578125" style="17" customWidth="1"/>
    <col min="15335" max="15335" width="10.140625" style="17" bestFit="1" customWidth="1"/>
    <col min="15336" max="15336" width="13.42578125" style="17" customWidth="1"/>
    <col min="15337" max="15337" width="13" style="17" customWidth="1"/>
    <col min="15338" max="15339" width="9.7109375" style="17" customWidth="1"/>
    <col min="15340" max="15340" width="10.7109375" style="17" customWidth="1"/>
    <col min="15341" max="15341" width="10.85546875" style="17" customWidth="1"/>
    <col min="15342" max="15342" width="12.5703125" style="17" customWidth="1"/>
    <col min="15343" max="15343" width="14.140625" style="17" customWidth="1"/>
    <col min="15344" max="15344" width="12.7109375" style="17" customWidth="1"/>
    <col min="15345" max="15587" width="9.140625" style="17"/>
    <col min="15588" max="15588" width="5" style="17" customWidth="1"/>
    <col min="15589" max="15589" width="8" style="17" customWidth="1"/>
    <col min="15590" max="15590" width="20.42578125" style="17" customWidth="1"/>
    <col min="15591" max="15591" width="10.140625" style="17" bestFit="1" customWidth="1"/>
    <col min="15592" max="15592" width="13.42578125" style="17" customWidth="1"/>
    <col min="15593" max="15593" width="13" style="17" customWidth="1"/>
    <col min="15594" max="15595" width="9.7109375" style="17" customWidth="1"/>
    <col min="15596" max="15596" width="10.7109375" style="17" customWidth="1"/>
    <col min="15597" max="15597" width="10.85546875" style="17" customWidth="1"/>
    <col min="15598" max="15598" width="12.5703125" style="17" customWidth="1"/>
    <col min="15599" max="15599" width="14.140625" style="17" customWidth="1"/>
    <col min="15600" max="15600" width="12.7109375" style="17" customWidth="1"/>
    <col min="15601" max="15843" width="9.140625" style="17"/>
    <col min="15844" max="15844" width="5" style="17" customWidth="1"/>
    <col min="15845" max="15845" width="8" style="17" customWidth="1"/>
    <col min="15846" max="15846" width="20.42578125" style="17" customWidth="1"/>
    <col min="15847" max="15847" width="10.140625" style="17" bestFit="1" customWidth="1"/>
    <col min="15848" max="15848" width="13.42578125" style="17" customWidth="1"/>
    <col min="15849" max="15849" width="13" style="17" customWidth="1"/>
    <col min="15850" max="15851" width="9.7109375" style="17" customWidth="1"/>
    <col min="15852" max="15852" width="10.7109375" style="17" customWidth="1"/>
    <col min="15853" max="15853" width="10.85546875" style="17" customWidth="1"/>
    <col min="15854" max="15854" width="12.5703125" style="17" customWidth="1"/>
    <col min="15855" max="15855" width="14.140625" style="17" customWidth="1"/>
    <col min="15856" max="15856" width="12.7109375" style="17" customWidth="1"/>
    <col min="15857" max="16099" width="9.140625" style="17"/>
    <col min="16100" max="16100" width="5" style="17" customWidth="1"/>
    <col min="16101" max="16101" width="8" style="17" customWidth="1"/>
    <col min="16102" max="16102" width="20.42578125" style="17" customWidth="1"/>
    <col min="16103" max="16103" width="10.140625" style="17" bestFit="1" customWidth="1"/>
    <col min="16104" max="16104" width="13.42578125" style="17" customWidth="1"/>
    <col min="16105" max="16105" width="13" style="17" customWidth="1"/>
    <col min="16106" max="16107" width="9.7109375" style="17" customWidth="1"/>
    <col min="16108" max="16108" width="10.7109375" style="17" customWidth="1"/>
    <col min="16109" max="16109" width="10.85546875" style="17" customWidth="1"/>
    <col min="16110" max="16110" width="12.5703125" style="17" customWidth="1"/>
    <col min="16111" max="16111" width="14.140625" style="17" customWidth="1"/>
    <col min="16112" max="16112" width="12.7109375" style="17" customWidth="1"/>
    <col min="16113" max="16384" width="9.140625" style="17"/>
  </cols>
  <sheetData>
    <row r="1" spans="1:17" s="8" customFormat="1" ht="17.100000000000001" customHeight="1">
      <c r="A1" s="273" t="s">
        <v>18</v>
      </c>
      <c r="B1" s="273"/>
      <c r="C1" s="273"/>
      <c r="D1" s="273"/>
      <c r="E1" s="106"/>
      <c r="F1" s="254" t="s">
        <v>19</v>
      </c>
      <c r="G1" s="254"/>
      <c r="H1" s="254"/>
      <c r="I1" s="254"/>
      <c r="J1" s="254"/>
      <c r="K1" s="254"/>
      <c r="L1" s="254"/>
      <c r="M1" s="254"/>
      <c r="N1" s="254"/>
    </row>
    <row r="2" spans="1:17" s="8" customFormat="1" ht="17.100000000000001" customHeight="1">
      <c r="A2" s="254" t="s">
        <v>20</v>
      </c>
      <c r="B2" s="254"/>
      <c r="C2" s="254"/>
      <c r="D2" s="254"/>
      <c r="E2" s="27"/>
      <c r="F2" s="254" t="s">
        <v>21</v>
      </c>
      <c r="G2" s="254"/>
      <c r="H2" s="254"/>
      <c r="I2" s="254"/>
      <c r="J2" s="254"/>
      <c r="K2" s="254"/>
      <c r="L2" s="254"/>
      <c r="M2" s="254"/>
      <c r="N2" s="254"/>
    </row>
    <row r="3" spans="1:17" s="8" customFormat="1" ht="17.100000000000001" customHeight="1">
      <c r="A3" s="254" t="s">
        <v>22</v>
      </c>
      <c r="B3" s="254"/>
      <c r="C3" s="254"/>
      <c r="D3" s="254"/>
      <c r="E3" s="107"/>
      <c r="F3" s="107"/>
      <c r="G3" s="107"/>
      <c r="H3" s="254"/>
      <c r="I3" s="254"/>
      <c r="J3" s="254"/>
      <c r="K3" s="254"/>
      <c r="L3" s="254"/>
      <c r="M3" s="254"/>
      <c r="N3" s="227"/>
    </row>
    <row r="4" spans="1:17" s="8" customFormat="1" ht="15" customHeight="1">
      <c r="A4" s="27"/>
      <c r="B4" s="27"/>
      <c r="C4" s="27"/>
      <c r="D4" s="110"/>
      <c r="E4" s="27"/>
      <c r="F4" s="27"/>
      <c r="G4" s="27"/>
      <c r="H4" s="110"/>
      <c r="I4" s="110"/>
      <c r="J4" s="110"/>
      <c r="K4" s="111"/>
      <c r="L4" s="27"/>
      <c r="M4" s="228"/>
      <c r="N4" s="228"/>
    </row>
    <row r="5" spans="1:17" s="8" customFormat="1" ht="21" customHeight="1">
      <c r="A5" s="254" t="s">
        <v>549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</row>
    <row r="6" spans="1:17" s="8" customFormat="1" ht="18" customHeight="1">
      <c r="A6" s="254" t="s">
        <v>548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</row>
    <row r="7" spans="1:17" s="8" customFormat="1" ht="8.25" customHeight="1">
      <c r="A7" s="106"/>
      <c r="E7" s="106"/>
      <c r="F7" s="106"/>
      <c r="G7" s="106"/>
      <c r="K7" s="112"/>
      <c r="L7" s="112"/>
      <c r="M7" s="229"/>
      <c r="N7" s="229"/>
    </row>
    <row r="8" spans="1:17" s="6" customFormat="1" ht="18.75" customHeight="1">
      <c r="A8" s="264" t="s">
        <v>0</v>
      </c>
      <c r="B8" s="264" t="s">
        <v>1</v>
      </c>
      <c r="C8" s="266" t="s">
        <v>2</v>
      </c>
      <c r="D8" s="267"/>
      <c r="E8" s="264" t="s">
        <v>3</v>
      </c>
      <c r="F8" s="264" t="s">
        <v>4</v>
      </c>
      <c r="G8" s="264" t="s">
        <v>5</v>
      </c>
      <c r="H8" s="270" t="s">
        <v>6</v>
      </c>
      <c r="I8" s="271"/>
      <c r="J8" s="272"/>
      <c r="K8" s="258" t="s">
        <v>76</v>
      </c>
      <c r="L8" s="258" t="s">
        <v>7</v>
      </c>
      <c r="M8" s="260" t="s">
        <v>75</v>
      </c>
      <c r="N8" s="261"/>
      <c r="O8" s="262"/>
    </row>
    <row r="9" spans="1:17" s="6" customFormat="1" ht="29.25" customHeight="1">
      <c r="A9" s="265"/>
      <c r="B9" s="265"/>
      <c r="C9" s="268"/>
      <c r="D9" s="269"/>
      <c r="E9" s="265"/>
      <c r="F9" s="265"/>
      <c r="G9" s="265"/>
      <c r="H9" s="7" t="s">
        <v>478</v>
      </c>
      <c r="I9" s="7" t="s">
        <v>480</v>
      </c>
      <c r="J9" s="7" t="s">
        <v>479</v>
      </c>
      <c r="K9" s="259"/>
      <c r="L9" s="259"/>
      <c r="M9" s="230" t="s">
        <v>478</v>
      </c>
      <c r="N9" s="7" t="s">
        <v>480</v>
      </c>
      <c r="O9" s="7" t="s">
        <v>479</v>
      </c>
    </row>
    <row r="10" spans="1:17" s="8" customFormat="1" ht="21" hidden="1" customHeight="1">
      <c r="A10" s="55">
        <v>1</v>
      </c>
      <c r="B10" s="123" t="s">
        <v>125</v>
      </c>
      <c r="C10" s="124" t="s">
        <v>126</v>
      </c>
      <c r="D10" s="125" t="s">
        <v>60</v>
      </c>
      <c r="E10" s="126">
        <v>35165</v>
      </c>
      <c r="F10" s="127" t="s">
        <v>34</v>
      </c>
      <c r="G10" s="123" t="s">
        <v>127</v>
      </c>
      <c r="H10" s="76">
        <v>30</v>
      </c>
      <c r="I10" s="76">
        <v>15</v>
      </c>
      <c r="J10" s="76">
        <v>12</v>
      </c>
      <c r="K10" s="25">
        <f t="shared" ref="K10:K41" si="0">SUM(H10:J10)</f>
        <v>57</v>
      </c>
      <c r="L10" s="26" t="str">
        <f t="shared" ref="L10:L41" si="1">IF(OR(H10&lt;18,I10&lt;6,J10&lt;6),"Không đạt",IF(K10&gt;=50,"Đạt","Không đạt"))</f>
        <v>Đạt</v>
      </c>
      <c r="M10" s="231"/>
      <c r="N10" s="231">
        <v>12</v>
      </c>
      <c r="O10" s="154">
        <v>12</v>
      </c>
      <c r="P10" s="8">
        <f t="shared" ref="P10:P41" si="2">VLOOKUP(B10,trabl,8,0)</f>
        <v>12</v>
      </c>
      <c r="Q10" s="8">
        <f t="shared" ref="Q10:Q21" si="3">VLOOKUP(B10,trabl,9,0)</f>
        <v>12</v>
      </c>
    </row>
    <row r="11" spans="1:17" s="8" customFormat="1" ht="19.5" hidden="1" customHeight="1">
      <c r="A11" s="150">
        <v>2</v>
      </c>
      <c r="B11" s="128" t="s">
        <v>128</v>
      </c>
      <c r="C11" s="129" t="s">
        <v>129</v>
      </c>
      <c r="D11" s="130" t="s">
        <v>60</v>
      </c>
      <c r="E11" s="131">
        <v>35070</v>
      </c>
      <c r="F11" s="113" t="s">
        <v>66</v>
      </c>
      <c r="G11" s="128" t="s">
        <v>127</v>
      </c>
      <c r="H11" s="165">
        <f>IF(M11&gt;0,M11,VLOOKUP(B11,DV,8,0))</f>
        <v>37</v>
      </c>
      <c r="I11" s="165">
        <f>IF(N11&gt;0,N11,VLOOKUP(B11,NGHE,8,0))</f>
        <v>12</v>
      </c>
      <c r="J11" s="165">
        <f>IF(O11&gt;0,O11,VLOOKUP(B11,NOI,8,0))</f>
        <v>17</v>
      </c>
      <c r="K11" s="166">
        <f t="shared" si="0"/>
        <v>66</v>
      </c>
      <c r="L11" s="167" t="str">
        <f t="shared" si="1"/>
        <v>Đạt</v>
      </c>
      <c r="M11" s="232"/>
      <c r="N11" s="232">
        <v>12</v>
      </c>
      <c r="O11" s="121">
        <v>17</v>
      </c>
      <c r="P11" s="8">
        <f t="shared" si="2"/>
        <v>12</v>
      </c>
      <c r="Q11" s="8">
        <f t="shared" si="3"/>
        <v>17</v>
      </c>
    </row>
    <row r="12" spans="1:17" s="8" customFormat="1" ht="19.5" hidden="1" customHeight="1">
      <c r="A12" s="150">
        <v>3</v>
      </c>
      <c r="B12" s="187" t="s">
        <v>518</v>
      </c>
      <c r="C12" s="129" t="s">
        <v>519</v>
      </c>
      <c r="D12" s="130" t="s">
        <v>60</v>
      </c>
      <c r="E12" s="200" t="s">
        <v>520</v>
      </c>
      <c r="F12" s="113" t="s">
        <v>521</v>
      </c>
      <c r="G12" s="128" t="s">
        <v>522</v>
      </c>
      <c r="H12" s="165">
        <v>30</v>
      </c>
      <c r="I12" s="165">
        <v>15</v>
      </c>
      <c r="J12" s="165">
        <v>12</v>
      </c>
      <c r="K12" s="166">
        <f t="shared" si="0"/>
        <v>57</v>
      </c>
      <c r="L12" s="167" t="str">
        <f t="shared" si="1"/>
        <v>Đạt</v>
      </c>
      <c r="M12" s="232"/>
      <c r="N12" s="232"/>
      <c r="O12" s="121"/>
      <c r="P12" s="8" t="e">
        <f t="shared" si="2"/>
        <v>#N/A</v>
      </c>
      <c r="Q12" s="8" t="e">
        <f t="shared" si="3"/>
        <v>#N/A</v>
      </c>
    </row>
    <row r="13" spans="1:17" s="8" customFormat="1" ht="19.5" hidden="1" customHeight="1">
      <c r="A13" s="150">
        <v>4</v>
      </c>
      <c r="B13" s="128" t="s">
        <v>89</v>
      </c>
      <c r="C13" s="129" t="s">
        <v>90</v>
      </c>
      <c r="D13" s="130" t="s">
        <v>91</v>
      </c>
      <c r="E13" s="131">
        <v>35386</v>
      </c>
      <c r="F13" s="113" t="s">
        <v>44</v>
      </c>
      <c r="G13" s="128" t="s">
        <v>88</v>
      </c>
      <c r="H13" s="165">
        <f t="shared" ref="H13:H44" si="4">IF(M13&gt;0,M13,VLOOKUP(B13,DV,8,0))</f>
        <v>31</v>
      </c>
      <c r="I13" s="165">
        <f t="shared" ref="I13:I44" si="5">IF(N13&gt;0,N13,VLOOKUP(B13,NGHE,8,0))</f>
        <v>16</v>
      </c>
      <c r="J13" s="165">
        <f t="shared" ref="J13:J44" si="6">IF(O13&gt;0,O13,VLOOKUP(B13,NOI,8,0))</f>
        <v>12</v>
      </c>
      <c r="K13" s="166">
        <f t="shared" si="0"/>
        <v>59</v>
      </c>
      <c r="L13" s="167" t="str">
        <f t="shared" si="1"/>
        <v>Đạt</v>
      </c>
      <c r="M13" s="232"/>
      <c r="N13" s="232">
        <v>16</v>
      </c>
      <c r="O13" s="121">
        <v>12</v>
      </c>
      <c r="P13" s="8">
        <f t="shared" si="2"/>
        <v>16</v>
      </c>
      <c r="Q13" s="8">
        <f t="shared" si="3"/>
        <v>12</v>
      </c>
    </row>
    <row r="14" spans="1:17" s="8" customFormat="1" ht="19.5" hidden="1" customHeight="1">
      <c r="A14" s="150">
        <v>5</v>
      </c>
      <c r="B14" s="128" t="s">
        <v>136</v>
      </c>
      <c r="C14" s="129" t="s">
        <v>137</v>
      </c>
      <c r="D14" s="130" t="s">
        <v>16</v>
      </c>
      <c r="E14" s="131">
        <v>35098</v>
      </c>
      <c r="F14" s="113" t="s">
        <v>44</v>
      </c>
      <c r="G14" s="128" t="s">
        <v>138</v>
      </c>
      <c r="H14" s="165">
        <f t="shared" si="4"/>
        <v>30</v>
      </c>
      <c r="I14" s="165">
        <f t="shared" si="5"/>
        <v>16</v>
      </c>
      <c r="J14" s="165">
        <f t="shared" si="6"/>
        <v>12</v>
      </c>
      <c r="K14" s="166">
        <f t="shared" si="0"/>
        <v>58</v>
      </c>
      <c r="L14" s="167" t="str">
        <f t="shared" si="1"/>
        <v>Đạt</v>
      </c>
      <c r="M14" s="232"/>
      <c r="N14" s="232">
        <v>16</v>
      </c>
      <c r="O14" s="121">
        <v>12</v>
      </c>
      <c r="P14" s="8">
        <f t="shared" si="2"/>
        <v>16</v>
      </c>
      <c r="Q14" s="8">
        <f t="shared" si="3"/>
        <v>12</v>
      </c>
    </row>
    <row r="15" spans="1:17" s="8" customFormat="1" ht="19.5" hidden="1" customHeight="1">
      <c r="A15" s="150">
        <v>6</v>
      </c>
      <c r="B15" s="128" t="s">
        <v>139</v>
      </c>
      <c r="C15" s="129" t="s">
        <v>140</v>
      </c>
      <c r="D15" s="130" t="s">
        <v>16</v>
      </c>
      <c r="E15" s="131">
        <v>35184</v>
      </c>
      <c r="F15" s="113" t="s">
        <v>141</v>
      </c>
      <c r="G15" s="128" t="s">
        <v>131</v>
      </c>
      <c r="H15" s="165">
        <f t="shared" si="4"/>
        <v>33</v>
      </c>
      <c r="I15" s="165">
        <f t="shared" si="5"/>
        <v>18</v>
      </c>
      <c r="J15" s="165">
        <f t="shared" si="6"/>
        <v>14</v>
      </c>
      <c r="K15" s="166">
        <f t="shared" si="0"/>
        <v>65</v>
      </c>
      <c r="L15" s="167" t="str">
        <f t="shared" si="1"/>
        <v>Đạt</v>
      </c>
      <c r="M15" s="232"/>
      <c r="N15" s="232">
        <v>18</v>
      </c>
      <c r="O15" s="121">
        <v>14</v>
      </c>
      <c r="P15" s="8">
        <f t="shared" si="2"/>
        <v>18</v>
      </c>
      <c r="Q15" s="8">
        <f t="shared" si="3"/>
        <v>14</v>
      </c>
    </row>
    <row r="16" spans="1:17" s="8" customFormat="1" ht="19.5" hidden="1" customHeight="1">
      <c r="A16" s="150">
        <v>7</v>
      </c>
      <c r="B16" s="128" t="s">
        <v>92</v>
      </c>
      <c r="C16" s="129" t="s">
        <v>93</v>
      </c>
      <c r="D16" s="130" t="s">
        <v>16</v>
      </c>
      <c r="E16" s="131">
        <v>34919</v>
      </c>
      <c r="F16" s="113" t="s">
        <v>17</v>
      </c>
      <c r="G16" s="128" t="s">
        <v>94</v>
      </c>
      <c r="H16" s="165">
        <f t="shared" si="4"/>
        <v>30</v>
      </c>
      <c r="I16" s="165">
        <f t="shared" si="5"/>
        <v>20</v>
      </c>
      <c r="J16" s="165">
        <f t="shared" si="6"/>
        <v>16</v>
      </c>
      <c r="K16" s="166">
        <f t="shared" si="0"/>
        <v>66</v>
      </c>
      <c r="L16" s="167" t="str">
        <f t="shared" si="1"/>
        <v>Đạt</v>
      </c>
      <c r="M16" s="232"/>
      <c r="N16" s="232">
        <v>20</v>
      </c>
      <c r="O16" s="121">
        <v>16</v>
      </c>
      <c r="P16" s="8">
        <f t="shared" si="2"/>
        <v>20</v>
      </c>
      <c r="Q16" s="8">
        <f t="shared" si="3"/>
        <v>16</v>
      </c>
    </row>
    <row r="17" spans="1:17" s="8" customFormat="1" ht="19.5" hidden="1" customHeight="1">
      <c r="A17" s="150">
        <v>8</v>
      </c>
      <c r="B17" s="128" t="s">
        <v>483</v>
      </c>
      <c r="C17" s="129" t="s">
        <v>95</v>
      </c>
      <c r="D17" s="130" t="s">
        <v>96</v>
      </c>
      <c r="E17" s="131">
        <v>34566</v>
      </c>
      <c r="F17" s="113" t="s">
        <v>11</v>
      </c>
      <c r="G17" s="128" t="s">
        <v>94</v>
      </c>
      <c r="H17" s="165">
        <f t="shared" si="4"/>
        <v>32</v>
      </c>
      <c r="I17" s="165">
        <f t="shared" si="5"/>
        <v>20</v>
      </c>
      <c r="J17" s="165">
        <f t="shared" si="6"/>
        <v>17</v>
      </c>
      <c r="K17" s="166">
        <f t="shared" si="0"/>
        <v>69</v>
      </c>
      <c r="L17" s="167" t="str">
        <f t="shared" si="1"/>
        <v>Đạt</v>
      </c>
      <c r="M17" s="232"/>
      <c r="N17" s="232">
        <v>20</v>
      </c>
      <c r="O17" s="121">
        <v>17</v>
      </c>
      <c r="P17" s="8">
        <f t="shared" si="2"/>
        <v>20</v>
      </c>
      <c r="Q17" s="8">
        <f t="shared" si="3"/>
        <v>17</v>
      </c>
    </row>
    <row r="18" spans="1:17" s="8" customFormat="1" ht="19.5" hidden="1" customHeight="1">
      <c r="A18" s="150">
        <v>9</v>
      </c>
      <c r="B18" s="128" t="s">
        <v>143</v>
      </c>
      <c r="C18" s="129" t="s">
        <v>144</v>
      </c>
      <c r="D18" s="130" t="s">
        <v>145</v>
      </c>
      <c r="E18" s="131">
        <v>34700</v>
      </c>
      <c r="F18" s="113" t="s">
        <v>34</v>
      </c>
      <c r="G18" s="128" t="s">
        <v>138</v>
      </c>
      <c r="H18" s="165">
        <f t="shared" si="4"/>
        <v>30</v>
      </c>
      <c r="I18" s="165">
        <f t="shared" si="5"/>
        <v>19</v>
      </c>
      <c r="J18" s="165">
        <f t="shared" si="6"/>
        <v>12</v>
      </c>
      <c r="K18" s="166">
        <f t="shared" si="0"/>
        <v>61</v>
      </c>
      <c r="L18" s="167" t="str">
        <f t="shared" si="1"/>
        <v>Đạt</v>
      </c>
      <c r="M18" s="232"/>
      <c r="N18" s="232">
        <v>19</v>
      </c>
      <c r="O18" s="121">
        <v>12</v>
      </c>
      <c r="P18" s="8">
        <f t="shared" si="2"/>
        <v>19</v>
      </c>
      <c r="Q18" s="8">
        <f t="shared" si="3"/>
        <v>12</v>
      </c>
    </row>
    <row r="19" spans="1:17" s="8" customFormat="1" ht="19.5" hidden="1" customHeight="1">
      <c r="A19" s="150">
        <v>10</v>
      </c>
      <c r="B19" s="128" t="s">
        <v>146</v>
      </c>
      <c r="C19" s="129" t="s">
        <v>147</v>
      </c>
      <c r="D19" s="130" t="s">
        <v>145</v>
      </c>
      <c r="E19" s="131">
        <v>35268</v>
      </c>
      <c r="F19" s="113" t="s">
        <v>44</v>
      </c>
      <c r="G19" s="128" t="s">
        <v>133</v>
      </c>
      <c r="H19" s="165">
        <f t="shared" si="4"/>
        <v>31</v>
      </c>
      <c r="I19" s="165">
        <f t="shared" si="5"/>
        <v>20</v>
      </c>
      <c r="J19" s="165">
        <f t="shared" si="6"/>
        <v>10</v>
      </c>
      <c r="K19" s="166">
        <f t="shared" si="0"/>
        <v>61</v>
      </c>
      <c r="L19" s="167" t="str">
        <f t="shared" si="1"/>
        <v>Đạt</v>
      </c>
      <c r="M19" s="232"/>
      <c r="N19" s="232">
        <v>20</v>
      </c>
      <c r="O19" s="121">
        <v>10</v>
      </c>
      <c r="P19" s="8">
        <f t="shared" si="2"/>
        <v>20</v>
      </c>
      <c r="Q19" s="8">
        <f t="shared" si="3"/>
        <v>10</v>
      </c>
    </row>
    <row r="20" spans="1:17" s="8" customFormat="1" ht="19.5" hidden="1" customHeight="1">
      <c r="A20" s="150">
        <v>11</v>
      </c>
      <c r="B20" s="128" t="s">
        <v>148</v>
      </c>
      <c r="C20" s="129" t="s">
        <v>37</v>
      </c>
      <c r="D20" s="130" t="s">
        <v>149</v>
      </c>
      <c r="E20" s="131">
        <v>35407</v>
      </c>
      <c r="F20" s="113" t="s">
        <v>44</v>
      </c>
      <c r="G20" s="128" t="s">
        <v>142</v>
      </c>
      <c r="H20" s="165">
        <f t="shared" si="4"/>
        <v>30</v>
      </c>
      <c r="I20" s="165">
        <f t="shared" si="5"/>
        <v>20</v>
      </c>
      <c r="J20" s="165">
        <f t="shared" si="6"/>
        <v>17</v>
      </c>
      <c r="K20" s="166">
        <f t="shared" si="0"/>
        <v>67</v>
      </c>
      <c r="L20" s="167" t="str">
        <f t="shared" si="1"/>
        <v>Đạt</v>
      </c>
      <c r="M20" s="232"/>
      <c r="N20" s="232">
        <v>20</v>
      </c>
      <c r="O20" s="121">
        <v>17</v>
      </c>
      <c r="P20" s="8">
        <f t="shared" si="2"/>
        <v>20</v>
      </c>
      <c r="Q20" s="8">
        <f t="shared" si="3"/>
        <v>17</v>
      </c>
    </row>
    <row r="21" spans="1:17" s="8" customFormat="1" ht="19.5" hidden="1" customHeight="1">
      <c r="A21" s="150">
        <v>12</v>
      </c>
      <c r="B21" s="128" t="s">
        <v>151</v>
      </c>
      <c r="C21" s="129" t="s">
        <v>152</v>
      </c>
      <c r="D21" s="130" t="s">
        <v>150</v>
      </c>
      <c r="E21" s="131">
        <v>35065</v>
      </c>
      <c r="F21" s="113" t="s">
        <v>36</v>
      </c>
      <c r="G21" s="128" t="s">
        <v>127</v>
      </c>
      <c r="H21" s="165">
        <f t="shared" si="4"/>
        <v>34</v>
      </c>
      <c r="I21" s="165">
        <f t="shared" si="5"/>
        <v>15</v>
      </c>
      <c r="J21" s="165">
        <f t="shared" si="6"/>
        <v>15</v>
      </c>
      <c r="K21" s="166">
        <f t="shared" si="0"/>
        <v>64</v>
      </c>
      <c r="L21" s="167" t="str">
        <f t="shared" si="1"/>
        <v>Đạt</v>
      </c>
      <c r="M21" s="232"/>
      <c r="N21" s="232">
        <v>15</v>
      </c>
      <c r="O21" s="121">
        <v>15</v>
      </c>
      <c r="P21" s="8">
        <f t="shared" si="2"/>
        <v>15</v>
      </c>
      <c r="Q21" s="8">
        <f t="shared" si="3"/>
        <v>15</v>
      </c>
    </row>
    <row r="22" spans="1:17" s="8" customFormat="1" ht="19.5" hidden="1" customHeight="1">
      <c r="A22" s="150">
        <v>13</v>
      </c>
      <c r="B22" s="128" t="s">
        <v>153</v>
      </c>
      <c r="C22" s="129" t="s">
        <v>154</v>
      </c>
      <c r="D22" s="130" t="s">
        <v>155</v>
      </c>
      <c r="E22" s="131">
        <v>34879</v>
      </c>
      <c r="F22" s="113" t="s">
        <v>49</v>
      </c>
      <c r="G22" s="128" t="s">
        <v>127</v>
      </c>
      <c r="H22" s="165">
        <f t="shared" si="4"/>
        <v>30</v>
      </c>
      <c r="I22" s="165">
        <f t="shared" si="5"/>
        <v>14</v>
      </c>
      <c r="J22" s="165">
        <f t="shared" si="6"/>
        <v>12</v>
      </c>
      <c r="K22" s="166">
        <f t="shared" si="0"/>
        <v>56</v>
      </c>
      <c r="L22" s="167" t="str">
        <f t="shared" si="1"/>
        <v>Đạt</v>
      </c>
      <c r="M22" s="232"/>
      <c r="N22" s="232">
        <v>14</v>
      </c>
      <c r="O22" s="121"/>
      <c r="P22" s="8">
        <f t="shared" si="2"/>
        <v>14</v>
      </c>
    </row>
    <row r="23" spans="1:17" s="8" customFormat="1" ht="19.5" hidden="1" customHeight="1">
      <c r="A23" s="150">
        <v>14</v>
      </c>
      <c r="B23" s="128" t="s">
        <v>156</v>
      </c>
      <c r="C23" s="129" t="s">
        <v>37</v>
      </c>
      <c r="D23" s="130" t="s">
        <v>98</v>
      </c>
      <c r="E23" s="131">
        <v>34802</v>
      </c>
      <c r="F23" s="113" t="s">
        <v>44</v>
      </c>
      <c r="G23" s="128" t="s">
        <v>142</v>
      </c>
      <c r="H23" s="165">
        <f t="shared" si="4"/>
        <v>0</v>
      </c>
      <c r="I23" s="165">
        <f t="shared" si="5"/>
        <v>15</v>
      </c>
      <c r="J23" s="165">
        <f t="shared" si="6"/>
        <v>16</v>
      </c>
      <c r="K23" s="166">
        <f t="shared" si="0"/>
        <v>31</v>
      </c>
      <c r="L23" s="167" t="str">
        <f t="shared" si="1"/>
        <v>Không đạt</v>
      </c>
      <c r="M23" s="232"/>
      <c r="N23" s="232">
        <v>15</v>
      </c>
      <c r="O23" s="121">
        <v>16</v>
      </c>
      <c r="P23" s="8">
        <f t="shared" si="2"/>
        <v>15</v>
      </c>
      <c r="Q23" s="8">
        <f t="shared" ref="Q23:Q54" si="7">VLOOKUP(B23,trabl,9,0)</f>
        <v>16</v>
      </c>
    </row>
    <row r="24" spans="1:17" s="8" customFormat="1" ht="19.5" hidden="1" customHeight="1">
      <c r="A24" s="150">
        <v>15</v>
      </c>
      <c r="B24" s="128" t="s">
        <v>97</v>
      </c>
      <c r="C24" s="129" t="s">
        <v>68</v>
      </c>
      <c r="D24" s="130" t="s">
        <v>98</v>
      </c>
      <c r="E24" s="131">
        <v>34890</v>
      </c>
      <c r="F24" s="113" t="s">
        <v>33</v>
      </c>
      <c r="G24" s="128" t="s">
        <v>88</v>
      </c>
      <c r="H24" s="165">
        <f t="shared" si="4"/>
        <v>31</v>
      </c>
      <c r="I24" s="165">
        <f t="shared" si="5"/>
        <v>20</v>
      </c>
      <c r="J24" s="165">
        <f t="shared" si="6"/>
        <v>11</v>
      </c>
      <c r="K24" s="166">
        <f t="shared" si="0"/>
        <v>62</v>
      </c>
      <c r="L24" s="167" t="str">
        <f t="shared" si="1"/>
        <v>Đạt</v>
      </c>
      <c r="M24" s="232"/>
      <c r="N24" s="232">
        <v>20</v>
      </c>
      <c r="O24" s="121">
        <v>11</v>
      </c>
      <c r="P24" s="8">
        <f t="shared" si="2"/>
        <v>20</v>
      </c>
      <c r="Q24" s="8">
        <f t="shared" si="7"/>
        <v>11</v>
      </c>
    </row>
    <row r="25" spans="1:17" s="8" customFormat="1" ht="19.5" hidden="1" customHeight="1">
      <c r="A25" s="150">
        <v>16</v>
      </c>
      <c r="B25" s="128" t="s">
        <v>157</v>
      </c>
      <c r="C25" s="129" t="s">
        <v>41</v>
      </c>
      <c r="D25" s="130" t="s">
        <v>158</v>
      </c>
      <c r="E25" s="131">
        <v>35385</v>
      </c>
      <c r="F25" s="113" t="s">
        <v>36</v>
      </c>
      <c r="G25" s="128" t="s">
        <v>127</v>
      </c>
      <c r="H25" s="165">
        <f t="shared" si="4"/>
        <v>32</v>
      </c>
      <c r="I25" s="165">
        <f t="shared" si="5"/>
        <v>16</v>
      </c>
      <c r="J25" s="165">
        <f t="shared" si="6"/>
        <v>12</v>
      </c>
      <c r="K25" s="166">
        <f t="shared" si="0"/>
        <v>60</v>
      </c>
      <c r="L25" s="167" t="str">
        <f t="shared" si="1"/>
        <v>Đạt</v>
      </c>
      <c r="M25" s="232"/>
      <c r="N25" s="232">
        <v>16</v>
      </c>
      <c r="O25" s="121">
        <v>12</v>
      </c>
      <c r="P25" s="8">
        <f t="shared" si="2"/>
        <v>16</v>
      </c>
      <c r="Q25" s="8">
        <f t="shared" si="7"/>
        <v>12</v>
      </c>
    </row>
    <row r="26" spans="1:17" s="8" customFormat="1" ht="19.5" hidden="1" customHeight="1">
      <c r="A26" s="150">
        <v>17</v>
      </c>
      <c r="B26" s="128" t="s">
        <v>159</v>
      </c>
      <c r="C26" s="129" t="s">
        <v>160</v>
      </c>
      <c r="D26" s="130" t="s">
        <v>161</v>
      </c>
      <c r="E26" s="131">
        <v>35264</v>
      </c>
      <c r="F26" s="113" t="s">
        <v>33</v>
      </c>
      <c r="G26" s="128" t="s">
        <v>162</v>
      </c>
      <c r="H26" s="165">
        <f t="shared" si="4"/>
        <v>30</v>
      </c>
      <c r="I26" s="165">
        <f t="shared" si="5"/>
        <v>20</v>
      </c>
      <c r="J26" s="165">
        <f t="shared" si="6"/>
        <v>13</v>
      </c>
      <c r="K26" s="166">
        <f t="shared" si="0"/>
        <v>63</v>
      </c>
      <c r="L26" s="167" t="str">
        <f t="shared" si="1"/>
        <v>Đạt</v>
      </c>
      <c r="M26" s="232"/>
      <c r="N26" s="232">
        <v>20</v>
      </c>
      <c r="O26" s="121">
        <v>13</v>
      </c>
      <c r="P26" s="8">
        <f t="shared" si="2"/>
        <v>20</v>
      </c>
      <c r="Q26" s="8">
        <f t="shared" si="7"/>
        <v>13</v>
      </c>
    </row>
    <row r="27" spans="1:17" s="8" customFormat="1" ht="19.5" hidden="1" customHeight="1">
      <c r="A27" s="150">
        <v>18</v>
      </c>
      <c r="B27" s="128" t="s">
        <v>99</v>
      </c>
      <c r="C27" s="129" t="s">
        <v>100</v>
      </c>
      <c r="D27" s="130" t="s">
        <v>101</v>
      </c>
      <c r="E27" s="131">
        <v>34825</v>
      </c>
      <c r="F27" s="113" t="s">
        <v>34</v>
      </c>
      <c r="G27" s="128" t="s">
        <v>88</v>
      </c>
      <c r="H27" s="165">
        <f t="shared" si="4"/>
        <v>35</v>
      </c>
      <c r="I27" s="165">
        <f t="shared" si="5"/>
        <v>20</v>
      </c>
      <c r="J27" s="165">
        <f t="shared" si="6"/>
        <v>11</v>
      </c>
      <c r="K27" s="166">
        <f t="shared" si="0"/>
        <v>66</v>
      </c>
      <c r="L27" s="167" t="str">
        <f t="shared" si="1"/>
        <v>Đạt</v>
      </c>
      <c r="M27" s="232"/>
      <c r="N27" s="232">
        <v>20</v>
      </c>
      <c r="O27" s="121">
        <v>11</v>
      </c>
      <c r="P27" s="8">
        <f t="shared" si="2"/>
        <v>20</v>
      </c>
      <c r="Q27" s="8">
        <f t="shared" si="7"/>
        <v>11</v>
      </c>
    </row>
    <row r="28" spans="1:17" s="8" customFormat="1" ht="19.5" hidden="1" customHeight="1">
      <c r="A28" s="150">
        <v>19</v>
      </c>
      <c r="B28" s="187" t="s">
        <v>523</v>
      </c>
      <c r="C28" s="129" t="s">
        <v>524</v>
      </c>
      <c r="D28" s="130" t="s">
        <v>525</v>
      </c>
      <c r="E28" s="200" t="s">
        <v>526</v>
      </c>
      <c r="F28" s="113" t="s">
        <v>527</v>
      </c>
      <c r="G28" s="128" t="s">
        <v>522</v>
      </c>
      <c r="H28" s="165">
        <f t="shared" si="4"/>
        <v>36</v>
      </c>
      <c r="I28" s="165">
        <f t="shared" si="5"/>
        <v>15</v>
      </c>
      <c r="J28" s="165">
        <f t="shared" si="6"/>
        <v>15</v>
      </c>
      <c r="K28" s="166">
        <f t="shared" si="0"/>
        <v>66</v>
      </c>
      <c r="L28" s="167" t="str">
        <f t="shared" si="1"/>
        <v>Đạt</v>
      </c>
      <c r="M28" s="232"/>
      <c r="N28" s="232"/>
      <c r="O28" s="121"/>
      <c r="P28" s="8" t="e">
        <f t="shared" si="2"/>
        <v>#N/A</v>
      </c>
      <c r="Q28" s="8" t="e">
        <f t="shared" si="7"/>
        <v>#N/A</v>
      </c>
    </row>
    <row r="29" spans="1:17" s="8" customFormat="1" ht="19.5" hidden="1" customHeight="1">
      <c r="A29" s="150">
        <v>20</v>
      </c>
      <c r="B29" s="128" t="s">
        <v>164</v>
      </c>
      <c r="C29" s="129" t="s">
        <v>165</v>
      </c>
      <c r="D29" s="130" t="s">
        <v>163</v>
      </c>
      <c r="E29" s="131">
        <v>35250</v>
      </c>
      <c r="F29" s="113" t="s">
        <v>11</v>
      </c>
      <c r="G29" s="128" t="s">
        <v>142</v>
      </c>
      <c r="H29" s="165">
        <f t="shared" si="4"/>
        <v>44</v>
      </c>
      <c r="I29" s="165">
        <f t="shared" si="5"/>
        <v>20</v>
      </c>
      <c r="J29" s="165">
        <f t="shared" si="6"/>
        <v>12</v>
      </c>
      <c r="K29" s="166">
        <f t="shared" si="0"/>
        <v>76</v>
      </c>
      <c r="L29" s="167" t="str">
        <f t="shared" si="1"/>
        <v>Đạt</v>
      </c>
      <c r="M29" s="232"/>
      <c r="N29" s="232">
        <v>20</v>
      </c>
      <c r="O29" s="121">
        <v>12</v>
      </c>
      <c r="P29" s="8">
        <f t="shared" si="2"/>
        <v>20</v>
      </c>
      <c r="Q29" s="8">
        <f t="shared" si="7"/>
        <v>12</v>
      </c>
    </row>
    <row r="30" spans="1:17" s="8" customFormat="1" ht="19.5" hidden="1" customHeight="1">
      <c r="A30" s="150">
        <v>21</v>
      </c>
      <c r="B30" s="128" t="s">
        <v>169</v>
      </c>
      <c r="C30" s="129" t="s">
        <v>170</v>
      </c>
      <c r="D30" s="130" t="s">
        <v>171</v>
      </c>
      <c r="E30" s="131">
        <v>35342</v>
      </c>
      <c r="F30" s="113" t="s">
        <v>134</v>
      </c>
      <c r="G30" s="128" t="s">
        <v>167</v>
      </c>
      <c r="H30" s="165">
        <f t="shared" si="4"/>
        <v>34</v>
      </c>
      <c r="I30" s="165">
        <f t="shared" si="5"/>
        <v>19</v>
      </c>
      <c r="J30" s="165">
        <f t="shared" si="6"/>
        <v>11</v>
      </c>
      <c r="K30" s="166">
        <f t="shared" si="0"/>
        <v>64</v>
      </c>
      <c r="L30" s="167" t="str">
        <f t="shared" si="1"/>
        <v>Đạt</v>
      </c>
      <c r="M30" s="232"/>
      <c r="N30" s="232">
        <v>19</v>
      </c>
      <c r="O30" s="121">
        <v>11</v>
      </c>
      <c r="P30" s="8">
        <f t="shared" si="2"/>
        <v>19</v>
      </c>
      <c r="Q30" s="8">
        <f t="shared" si="7"/>
        <v>11</v>
      </c>
    </row>
    <row r="31" spans="1:17" s="8" customFormat="1" ht="19.5" hidden="1" customHeight="1">
      <c r="A31" s="150">
        <v>22</v>
      </c>
      <c r="B31" s="128" t="s">
        <v>484</v>
      </c>
      <c r="C31" s="129" t="s">
        <v>485</v>
      </c>
      <c r="D31" s="130" t="s">
        <v>171</v>
      </c>
      <c r="E31" s="131">
        <v>34002</v>
      </c>
      <c r="F31" s="113" t="s">
        <v>134</v>
      </c>
      <c r="G31" s="128" t="s">
        <v>486</v>
      </c>
      <c r="H31" s="165">
        <f t="shared" si="4"/>
        <v>33</v>
      </c>
      <c r="I31" s="165">
        <f t="shared" si="5"/>
        <v>19</v>
      </c>
      <c r="J31" s="165">
        <f t="shared" si="6"/>
        <v>11</v>
      </c>
      <c r="K31" s="166">
        <f t="shared" si="0"/>
        <v>63</v>
      </c>
      <c r="L31" s="167" t="str">
        <f t="shared" si="1"/>
        <v>Đạt</v>
      </c>
      <c r="M31" s="232"/>
      <c r="N31" s="232">
        <v>19</v>
      </c>
      <c r="O31" s="121">
        <v>11</v>
      </c>
      <c r="P31" s="8">
        <f t="shared" si="2"/>
        <v>19</v>
      </c>
      <c r="Q31" s="8">
        <f t="shared" si="7"/>
        <v>11</v>
      </c>
    </row>
    <row r="32" spans="1:17" s="8" customFormat="1" ht="19.5" hidden="1" customHeight="1">
      <c r="A32" s="150">
        <v>23</v>
      </c>
      <c r="B32" s="128" t="s">
        <v>172</v>
      </c>
      <c r="C32" s="129" t="s">
        <v>37</v>
      </c>
      <c r="D32" s="130" t="s">
        <v>171</v>
      </c>
      <c r="E32" s="131">
        <v>35252</v>
      </c>
      <c r="F32" s="113" t="s">
        <v>173</v>
      </c>
      <c r="G32" s="128" t="s">
        <v>142</v>
      </c>
      <c r="H32" s="165">
        <f t="shared" si="4"/>
        <v>36</v>
      </c>
      <c r="I32" s="165">
        <f t="shared" si="5"/>
        <v>19</v>
      </c>
      <c r="J32" s="165">
        <f t="shared" si="6"/>
        <v>11</v>
      </c>
      <c r="K32" s="166">
        <f t="shared" si="0"/>
        <v>66</v>
      </c>
      <c r="L32" s="167" t="str">
        <f t="shared" si="1"/>
        <v>Đạt</v>
      </c>
      <c r="M32" s="232"/>
      <c r="N32" s="232">
        <v>19</v>
      </c>
      <c r="O32" s="121">
        <v>11</v>
      </c>
      <c r="P32" s="8">
        <f t="shared" si="2"/>
        <v>19</v>
      </c>
      <c r="Q32" s="8">
        <f t="shared" si="7"/>
        <v>11</v>
      </c>
    </row>
    <row r="33" spans="1:17" s="8" customFormat="1" ht="19.5" customHeight="1">
      <c r="A33" s="150">
        <v>24</v>
      </c>
      <c r="B33" s="128" t="s">
        <v>174</v>
      </c>
      <c r="C33" s="129" t="s">
        <v>175</v>
      </c>
      <c r="D33" s="130" t="s">
        <v>171</v>
      </c>
      <c r="E33" s="131">
        <v>34944</v>
      </c>
      <c r="F33" s="113" t="s">
        <v>49</v>
      </c>
      <c r="G33" s="128" t="s">
        <v>176</v>
      </c>
      <c r="H33" s="165">
        <f t="shared" si="4"/>
        <v>0</v>
      </c>
      <c r="I33" s="165">
        <f t="shared" si="5"/>
        <v>18</v>
      </c>
      <c r="J33" s="165">
        <f t="shared" si="6"/>
        <v>14</v>
      </c>
      <c r="K33" s="166">
        <f t="shared" si="0"/>
        <v>32</v>
      </c>
      <c r="L33" s="167" t="str">
        <f t="shared" si="1"/>
        <v>Không đạt</v>
      </c>
      <c r="M33" s="232"/>
      <c r="N33" s="232">
        <v>18</v>
      </c>
      <c r="O33" s="121">
        <v>14</v>
      </c>
      <c r="P33" s="8">
        <f t="shared" si="2"/>
        <v>18</v>
      </c>
      <c r="Q33" s="8">
        <f t="shared" si="7"/>
        <v>14</v>
      </c>
    </row>
    <row r="34" spans="1:17" s="8" customFormat="1" ht="19.5" hidden="1" customHeight="1">
      <c r="A34" s="150">
        <v>25</v>
      </c>
      <c r="B34" s="128" t="s">
        <v>177</v>
      </c>
      <c r="C34" s="129" t="s">
        <v>144</v>
      </c>
      <c r="D34" s="130" t="s">
        <v>178</v>
      </c>
      <c r="E34" s="131">
        <v>35065</v>
      </c>
      <c r="F34" s="113" t="s">
        <v>44</v>
      </c>
      <c r="G34" s="128" t="s">
        <v>131</v>
      </c>
      <c r="H34" s="165">
        <f t="shared" si="4"/>
        <v>30</v>
      </c>
      <c r="I34" s="165">
        <f t="shared" si="5"/>
        <v>18</v>
      </c>
      <c r="J34" s="165">
        <f t="shared" si="6"/>
        <v>16</v>
      </c>
      <c r="K34" s="166">
        <f t="shared" si="0"/>
        <v>64</v>
      </c>
      <c r="L34" s="167" t="str">
        <f t="shared" si="1"/>
        <v>Đạt</v>
      </c>
      <c r="M34" s="232"/>
      <c r="N34" s="232">
        <v>18</v>
      </c>
      <c r="O34" s="121">
        <v>16</v>
      </c>
      <c r="P34" s="8">
        <f t="shared" si="2"/>
        <v>18</v>
      </c>
      <c r="Q34" s="8">
        <f t="shared" si="7"/>
        <v>16</v>
      </c>
    </row>
    <row r="35" spans="1:17" s="8" customFormat="1" ht="19.5" hidden="1" customHeight="1">
      <c r="A35" s="150">
        <v>26</v>
      </c>
      <c r="B35" s="128" t="s">
        <v>487</v>
      </c>
      <c r="C35" s="129" t="s">
        <v>488</v>
      </c>
      <c r="D35" s="130" t="s">
        <v>178</v>
      </c>
      <c r="E35" s="131">
        <v>35419</v>
      </c>
      <c r="F35" s="113" t="s">
        <v>36</v>
      </c>
      <c r="G35" s="128" t="s">
        <v>167</v>
      </c>
      <c r="H35" s="165">
        <f t="shared" si="4"/>
        <v>28</v>
      </c>
      <c r="I35" s="165">
        <f t="shared" si="5"/>
        <v>18</v>
      </c>
      <c r="J35" s="165">
        <f t="shared" si="6"/>
        <v>10</v>
      </c>
      <c r="K35" s="166">
        <f t="shared" si="0"/>
        <v>56</v>
      </c>
      <c r="L35" s="167" t="str">
        <f t="shared" si="1"/>
        <v>Đạt</v>
      </c>
      <c r="M35" s="232"/>
      <c r="N35" s="232">
        <v>18</v>
      </c>
      <c r="O35" s="121">
        <v>10</v>
      </c>
      <c r="P35" s="8">
        <f t="shared" si="2"/>
        <v>18</v>
      </c>
      <c r="Q35" s="8">
        <f t="shared" si="7"/>
        <v>10</v>
      </c>
    </row>
    <row r="36" spans="1:17" s="8" customFormat="1" ht="19.5" hidden="1" customHeight="1">
      <c r="A36" s="150">
        <v>27</v>
      </c>
      <c r="B36" s="128" t="s">
        <v>182</v>
      </c>
      <c r="C36" s="129" t="s">
        <v>183</v>
      </c>
      <c r="D36" s="130" t="s">
        <v>181</v>
      </c>
      <c r="E36" s="131">
        <v>34711</v>
      </c>
      <c r="F36" s="113" t="s">
        <v>103</v>
      </c>
      <c r="G36" s="128" t="s">
        <v>184</v>
      </c>
      <c r="H36" s="165">
        <f t="shared" si="4"/>
        <v>31</v>
      </c>
      <c r="I36" s="165">
        <f t="shared" si="5"/>
        <v>20</v>
      </c>
      <c r="J36" s="165">
        <f t="shared" si="6"/>
        <v>16</v>
      </c>
      <c r="K36" s="166">
        <f t="shared" si="0"/>
        <v>67</v>
      </c>
      <c r="L36" s="167" t="str">
        <f t="shared" si="1"/>
        <v>Đạt</v>
      </c>
      <c r="M36" s="232"/>
      <c r="N36" s="232">
        <v>20</v>
      </c>
      <c r="O36" s="121">
        <v>16</v>
      </c>
      <c r="P36" s="8">
        <f t="shared" si="2"/>
        <v>20</v>
      </c>
      <c r="Q36" s="8">
        <f t="shared" si="7"/>
        <v>16</v>
      </c>
    </row>
    <row r="37" spans="1:17" s="8" customFormat="1" ht="19.5" hidden="1" customHeight="1">
      <c r="A37" s="150">
        <v>28</v>
      </c>
      <c r="B37" s="128" t="s">
        <v>102</v>
      </c>
      <c r="C37" s="129" t="s">
        <v>37</v>
      </c>
      <c r="D37" s="130" t="s">
        <v>53</v>
      </c>
      <c r="E37" s="131">
        <v>35192</v>
      </c>
      <c r="F37" s="113" t="s">
        <v>49</v>
      </c>
      <c r="G37" s="128" t="s">
        <v>94</v>
      </c>
      <c r="H37" s="165">
        <f t="shared" si="4"/>
        <v>38</v>
      </c>
      <c r="I37" s="165">
        <f t="shared" si="5"/>
        <v>19</v>
      </c>
      <c r="J37" s="165">
        <f t="shared" si="6"/>
        <v>11</v>
      </c>
      <c r="K37" s="166">
        <f t="shared" si="0"/>
        <v>68</v>
      </c>
      <c r="L37" s="167" t="str">
        <f t="shared" si="1"/>
        <v>Đạt</v>
      </c>
      <c r="M37" s="232"/>
      <c r="N37" s="232">
        <v>19</v>
      </c>
      <c r="O37" s="121">
        <v>11</v>
      </c>
      <c r="P37" s="8">
        <f t="shared" si="2"/>
        <v>19</v>
      </c>
      <c r="Q37" s="8">
        <f t="shared" si="7"/>
        <v>11</v>
      </c>
    </row>
    <row r="38" spans="1:17" s="8" customFormat="1" ht="19.5" hidden="1" customHeight="1">
      <c r="A38" s="150">
        <v>29</v>
      </c>
      <c r="B38" s="128" t="s">
        <v>489</v>
      </c>
      <c r="C38" s="129" t="s">
        <v>65</v>
      </c>
      <c r="D38" s="130" t="s">
        <v>53</v>
      </c>
      <c r="E38" s="131">
        <v>34973</v>
      </c>
      <c r="F38" s="113" t="s">
        <v>11</v>
      </c>
      <c r="G38" s="128" t="s">
        <v>80</v>
      </c>
      <c r="H38" s="165">
        <f t="shared" si="4"/>
        <v>33</v>
      </c>
      <c r="I38" s="165">
        <f t="shared" si="5"/>
        <v>10</v>
      </c>
      <c r="J38" s="165">
        <f t="shared" si="6"/>
        <v>15</v>
      </c>
      <c r="K38" s="166">
        <f t="shared" si="0"/>
        <v>58</v>
      </c>
      <c r="L38" s="167" t="str">
        <f t="shared" si="1"/>
        <v>Đạt</v>
      </c>
      <c r="M38" s="232"/>
      <c r="N38" s="232">
        <v>10</v>
      </c>
      <c r="O38" s="121">
        <v>15</v>
      </c>
      <c r="P38" s="8" t="str">
        <f t="shared" si="2"/>
        <v>-</v>
      </c>
      <c r="Q38" s="8">
        <f t="shared" si="7"/>
        <v>15</v>
      </c>
    </row>
    <row r="39" spans="1:17" s="8" customFormat="1" ht="19.5" hidden="1" customHeight="1">
      <c r="A39" s="150">
        <v>30</v>
      </c>
      <c r="B39" s="128" t="s">
        <v>490</v>
      </c>
      <c r="C39" s="129" t="s">
        <v>491</v>
      </c>
      <c r="D39" s="130" t="s">
        <v>55</v>
      </c>
      <c r="E39" s="131">
        <v>35343</v>
      </c>
      <c r="F39" s="113" t="s">
        <v>103</v>
      </c>
      <c r="G39" s="128" t="s">
        <v>94</v>
      </c>
      <c r="H39" s="165">
        <f t="shared" si="4"/>
        <v>36</v>
      </c>
      <c r="I39" s="165">
        <f t="shared" si="5"/>
        <v>16</v>
      </c>
      <c r="J39" s="165">
        <f t="shared" si="6"/>
        <v>17</v>
      </c>
      <c r="K39" s="166">
        <f t="shared" si="0"/>
        <v>69</v>
      </c>
      <c r="L39" s="167" t="str">
        <f t="shared" si="1"/>
        <v>Đạt</v>
      </c>
      <c r="M39" s="232"/>
      <c r="N39" s="232">
        <v>16</v>
      </c>
      <c r="O39" s="121">
        <v>17</v>
      </c>
      <c r="P39" s="8">
        <f t="shared" si="2"/>
        <v>16</v>
      </c>
      <c r="Q39" s="8">
        <f t="shared" si="7"/>
        <v>17</v>
      </c>
    </row>
    <row r="40" spans="1:17" s="8" customFormat="1" ht="19.5" hidden="1" customHeight="1">
      <c r="A40" s="150">
        <v>31</v>
      </c>
      <c r="B40" s="128" t="s">
        <v>185</v>
      </c>
      <c r="C40" s="129" t="s">
        <v>186</v>
      </c>
      <c r="D40" s="130" t="s">
        <v>55</v>
      </c>
      <c r="E40" s="131">
        <v>34940</v>
      </c>
      <c r="F40" s="113" t="s">
        <v>34</v>
      </c>
      <c r="G40" s="128" t="s">
        <v>142</v>
      </c>
      <c r="H40" s="165">
        <f t="shared" si="4"/>
        <v>36</v>
      </c>
      <c r="I40" s="165">
        <f t="shared" si="5"/>
        <v>15</v>
      </c>
      <c r="J40" s="165">
        <f t="shared" si="6"/>
        <v>17</v>
      </c>
      <c r="K40" s="166">
        <f t="shared" si="0"/>
        <v>68</v>
      </c>
      <c r="L40" s="167" t="str">
        <f t="shared" si="1"/>
        <v>Đạt</v>
      </c>
      <c r="M40" s="232"/>
      <c r="N40" s="232"/>
      <c r="O40" s="121">
        <v>17</v>
      </c>
      <c r="P40" s="8">
        <f t="shared" si="2"/>
        <v>0</v>
      </c>
      <c r="Q40" s="8">
        <f t="shared" si="7"/>
        <v>17</v>
      </c>
    </row>
    <row r="41" spans="1:17" s="8" customFormat="1" ht="19.5" hidden="1" customHeight="1">
      <c r="A41" s="150">
        <v>32</v>
      </c>
      <c r="B41" s="128" t="s">
        <v>492</v>
      </c>
      <c r="C41" s="129" t="s">
        <v>493</v>
      </c>
      <c r="D41" s="130" t="s">
        <v>188</v>
      </c>
      <c r="E41" s="131">
        <v>35074</v>
      </c>
      <c r="F41" s="113" t="s">
        <v>33</v>
      </c>
      <c r="G41" s="128" t="s">
        <v>167</v>
      </c>
      <c r="H41" s="165">
        <f t="shared" si="4"/>
        <v>41</v>
      </c>
      <c r="I41" s="165">
        <f t="shared" si="5"/>
        <v>12</v>
      </c>
      <c r="J41" s="165">
        <f t="shared" si="6"/>
        <v>11</v>
      </c>
      <c r="K41" s="166">
        <f t="shared" si="0"/>
        <v>64</v>
      </c>
      <c r="L41" s="167" t="str">
        <f t="shared" si="1"/>
        <v>Đạt</v>
      </c>
      <c r="M41" s="232"/>
      <c r="N41" s="232">
        <v>12</v>
      </c>
      <c r="O41" s="121">
        <v>11</v>
      </c>
      <c r="P41" s="8">
        <f t="shared" si="2"/>
        <v>12</v>
      </c>
      <c r="Q41" s="8">
        <f t="shared" si="7"/>
        <v>11</v>
      </c>
    </row>
    <row r="42" spans="1:17" s="8" customFormat="1" ht="19.5" hidden="1" customHeight="1">
      <c r="A42" s="150">
        <v>33</v>
      </c>
      <c r="B42" s="128" t="s">
        <v>187</v>
      </c>
      <c r="C42" s="129" t="s">
        <v>129</v>
      </c>
      <c r="D42" s="130" t="s">
        <v>188</v>
      </c>
      <c r="E42" s="131">
        <v>34702</v>
      </c>
      <c r="F42" s="113" t="s">
        <v>173</v>
      </c>
      <c r="G42" s="128" t="s">
        <v>138</v>
      </c>
      <c r="H42" s="165">
        <f t="shared" si="4"/>
        <v>30</v>
      </c>
      <c r="I42" s="165">
        <f t="shared" si="5"/>
        <v>17</v>
      </c>
      <c r="J42" s="165">
        <f t="shared" si="6"/>
        <v>11</v>
      </c>
      <c r="K42" s="166">
        <f t="shared" ref="K42:K73" si="8">SUM(H42:J42)</f>
        <v>58</v>
      </c>
      <c r="L42" s="167" t="str">
        <f t="shared" ref="L42:L73" si="9">IF(OR(H42&lt;18,I42&lt;6,J42&lt;6),"Không đạt",IF(K42&gt;=50,"Đạt","Không đạt"))</f>
        <v>Đạt</v>
      </c>
      <c r="M42" s="232"/>
      <c r="N42" s="232">
        <v>17</v>
      </c>
      <c r="O42" s="121">
        <v>11</v>
      </c>
      <c r="P42" s="8">
        <f t="shared" ref="P42:P73" si="10">VLOOKUP(B42,trabl,8,0)</f>
        <v>17</v>
      </c>
      <c r="Q42" s="8">
        <f t="shared" si="7"/>
        <v>11</v>
      </c>
    </row>
    <row r="43" spans="1:17" s="8" customFormat="1" ht="19.5" hidden="1" customHeight="1">
      <c r="A43" s="150">
        <v>34</v>
      </c>
      <c r="B43" s="128" t="s">
        <v>189</v>
      </c>
      <c r="C43" s="129" t="s">
        <v>190</v>
      </c>
      <c r="D43" s="130" t="s">
        <v>188</v>
      </c>
      <c r="E43" s="131">
        <v>35109</v>
      </c>
      <c r="F43" s="113" t="s">
        <v>17</v>
      </c>
      <c r="G43" s="128" t="s">
        <v>131</v>
      </c>
      <c r="H43" s="165">
        <f t="shared" si="4"/>
        <v>33</v>
      </c>
      <c r="I43" s="165">
        <f t="shared" si="5"/>
        <v>16</v>
      </c>
      <c r="J43" s="165">
        <f t="shared" si="6"/>
        <v>12</v>
      </c>
      <c r="K43" s="166">
        <f t="shared" si="8"/>
        <v>61</v>
      </c>
      <c r="L43" s="167" t="str">
        <f t="shared" si="9"/>
        <v>Đạt</v>
      </c>
      <c r="M43" s="232"/>
      <c r="N43" s="232">
        <v>16</v>
      </c>
      <c r="O43" s="121">
        <v>12</v>
      </c>
      <c r="P43" s="8">
        <f t="shared" si="10"/>
        <v>16</v>
      </c>
      <c r="Q43" s="8">
        <f t="shared" si="7"/>
        <v>12</v>
      </c>
    </row>
    <row r="44" spans="1:17" s="8" customFormat="1" ht="19.5" hidden="1" customHeight="1">
      <c r="A44" s="150">
        <v>35</v>
      </c>
      <c r="B44" s="128" t="s">
        <v>191</v>
      </c>
      <c r="C44" s="129" t="s">
        <v>37</v>
      </c>
      <c r="D44" s="130" t="s">
        <v>188</v>
      </c>
      <c r="E44" s="131">
        <v>35181</v>
      </c>
      <c r="F44" s="113" t="s">
        <v>66</v>
      </c>
      <c r="G44" s="128" t="s">
        <v>167</v>
      </c>
      <c r="H44" s="165">
        <f t="shared" si="4"/>
        <v>37</v>
      </c>
      <c r="I44" s="165">
        <f t="shared" si="5"/>
        <v>17</v>
      </c>
      <c r="J44" s="165">
        <f t="shared" si="6"/>
        <v>17</v>
      </c>
      <c r="K44" s="166">
        <f t="shared" si="8"/>
        <v>71</v>
      </c>
      <c r="L44" s="167" t="str">
        <f t="shared" si="9"/>
        <v>Đạt</v>
      </c>
      <c r="M44" s="232"/>
      <c r="N44" s="232">
        <v>17</v>
      </c>
      <c r="O44" s="121">
        <v>17</v>
      </c>
      <c r="P44" s="8">
        <f t="shared" si="10"/>
        <v>17</v>
      </c>
      <c r="Q44" s="8">
        <f t="shared" si="7"/>
        <v>17</v>
      </c>
    </row>
    <row r="45" spans="1:17" s="8" customFormat="1" ht="19.5" hidden="1" customHeight="1">
      <c r="A45" s="150">
        <v>36</v>
      </c>
      <c r="B45" s="128" t="s">
        <v>192</v>
      </c>
      <c r="C45" s="129" t="s">
        <v>193</v>
      </c>
      <c r="D45" s="130" t="s">
        <v>188</v>
      </c>
      <c r="E45" s="131">
        <v>35378</v>
      </c>
      <c r="F45" s="113" t="s">
        <v>36</v>
      </c>
      <c r="G45" s="128" t="s">
        <v>133</v>
      </c>
      <c r="H45" s="165">
        <f t="shared" ref="H45:H76" si="11">IF(M45&gt;0,M45,VLOOKUP(B45,DV,8,0))</f>
        <v>30</v>
      </c>
      <c r="I45" s="165">
        <f t="shared" ref="I45:I76" si="12">IF(N45&gt;0,N45,VLOOKUP(B45,NGHE,8,0))</f>
        <v>17</v>
      </c>
      <c r="J45" s="165">
        <f t="shared" ref="J45:J76" si="13">IF(O45&gt;0,O45,VLOOKUP(B45,NOI,8,0))</f>
        <v>17</v>
      </c>
      <c r="K45" s="166">
        <f t="shared" si="8"/>
        <v>64</v>
      </c>
      <c r="L45" s="167" t="str">
        <f t="shared" si="9"/>
        <v>Đạt</v>
      </c>
      <c r="M45" s="232"/>
      <c r="N45" s="232">
        <v>17</v>
      </c>
      <c r="O45" s="121">
        <v>17</v>
      </c>
      <c r="P45" s="8">
        <f t="shared" si="10"/>
        <v>17</v>
      </c>
      <c r="Q45" s="8">
        <f t="shared" si="7"/>
        <v>17</v>
      </c>
    </row>
    <row r="46" spans="1:17" s="8" customFormat="1" ht="19.5" hidden="1" customHeight="1">
      <c r="A46" s="150">
        <v>37</v>
      </c>
      <c r="B46" s="128" t="s">
        <v>194</v>
      </c>
      <c r="C46" s="129" t="s">
        <v>166</v>
      </c>
      <c r="D46" s="130" t="s">
        <v>86</v>
      </c>
      <c r="E46" s="131">
        <v>35389</v>
      </c>
      <c r="F46" s="113" t="s">
        <v>34</v>
      </c>
      <c r="G46" s="128" t="s">
        <v>127</v>
      </c>
      <c r="H46" s="165">
        <f t="shared" si="11"/>
        <v>43</v>
      </c>
      <c r="I46" s="165">
        <f t="shared" si="12"/>
        <v>15</v>
      </c>
      <c r="J46" s="165">
        <f t="shared" si="13"/>
        <v>17</v>
      </c>
      <c r="K46" s="166">
        <f t="shared" si="8"/>
        <v>75</v>
      </c>
      <c r="L46" s="167" t="str">
        <f t="shared" si="9"/>
        <v>Đạt</v>
      </c>
      <c r="M46" s="232"/>
      <c r="N46" s="232">
        <v>15</v>
      </c>
      <c r="O46" s="121">
        <v>17</v>
      </c>
      <c r="P46" s="8">
        <f t="shared" si="10"/>
        <v>15</v>
      </c>
      <c r="Q46" s="8">
        <f t="shared" si="7"/>
        <v>17</v>
      </c>
    </row>
    <row r="47" spans="1:17" s="8" customFormat="1" ht="19.5" hidden="1" customHeight="1">
      <c r="A47" s="150">
        <v>38</v>
      </c>
      <c r="B47" s="128" t="s">
        <v>196</v>
      </c>
      <c r="C47" s="129" t="s">
        <v>197</v>
      </c>
      <c r="D47" s="130" t="s">
        <v>195</v>
      </c>
      <c r="E47" s="131">
        <v>35318</v>
      </c>
      <c r="F47" s="113" t="s">
        <v>44</v>
      </c>
      <c r="G47" s="128" t="s">
        <v>127</v>
      </c>
      <c r="H47" s="165">
        <f t="shared" si="11"/>
        <v>33</v>
      </c>
      <c r="I47" s="165">
        <f t="shared" si="12"/>
        <v>17</v>
      </c>
      <c r="J47" s="165">
        <f t="shared" si="13"/>
        <v>18</v>
      </c>
      <c r="K47" s="166">
        <f t="shared" si="8"/>
        <v>68</v>
      </c>
      <c r="L47" s="167" t="str">
        <f t="shared" si="9"/>
        <v>Đạt</v>
      </c>
      <c r="M47" s="232"/>
      <c r="N47" s="232">
        <v>17</v>
      </c>
      <c r="O47" s="121">
        <v>18</v>
      </c>
      <c r="P47" s="8">
        <f t="shared" si="10"/>
        <v>17</v>
      </c>
      <c r="Q47" s="8">
        <f t="shared" si="7"/>
        <v>18</v>
      </c>
    </row>
    <row r="48" spans="1:17" s="8" customFormat="1" ht="19.5" hidden="1" customHeight="1">
      <c r="A48" s="150">
        <v>39</v>
      </c>
      <c r="B48" s="128" t="s">
        <v>198</v>
      </c>
      <c r="C48" s="129" t="s">
        <v>37</v>
      </c>
      <c r="D48" s="130" t="s">
        <v>199</v>
      </c>
      <c r="E48" s="131">
        <v>35218</v>
      </c>
      <c r="F48" s="113" t="s">
        <v>36</v>
      </c>
      <c r="G48" s="128" t="s">
        <v>138</v>
      </c>
      <c r="H48" s="165">
        <f t="shared" si="11"/>
        <v>30</v>
      </c>
      <c r="I48" s="165">
        <f t="shared" si="12"/>
        <v>18</v>
      </c>
      <c r="J48" s="165">
        <f t="shared" si="13"/>
        <v>14</v>
      </c>
      <c r="K48" s="166">
        <f t="shared" si="8"/>
        <v>62</v>
      </c>
      <c r="L48" s="167" t="str">
        <f t="shared" si="9"/>
        <v>Đạt</v>
      </c>
      <c r="M48" s="232"/>
      <c r="N48" s="232">
        <v>18</v>
      </c>
      <c r="O48" s="121">
        <v>14</v>
      </c>
      <c r="P48" s="8">
        <f t="shared" si="10"/>
        <v>18</v>
      </c>
      <c r="Q48" s="8">
        <f t="shared" si="7"/>
        <v>14</v>
      </c>
    </row>
    <row r="49" spans="1:17" s="8" customFormat="1" ht="19.5" hidden="1" customHeight="1">
      <c r="A49" s="150">
        <v>40</v>
      </c>
      <c r="B49" s="128" t="s">
        <v>200</v>
      </c>
      <c r="C49" s="129" t="s">
        <v>201</v>
      </c>
      <c r="D49" s="130" t="s">
        <v>199</v>
      </c>
      <c r="E49" s="131">
        <v>35279</v>
      </c>
      <c r="F49" s="113" t="s">
        <v>66</v>
      </c>
      <c r="G49" s="128" t="s">
        <v>162</v>
      </c>
      <c r="H49" s="165">
        <f t="shared" si="11"/>
        <v>31</v>
      </c>
      <c r="I49" s="165">
        <f t="shared" si="12"/>
        <v>20</v>
      </c>
      <c r="J49" s="165">
        <f t="shared" si="13"/>
        <v>11</v>
      </c>
      <c r="K49" s="166">
        <f t="shared" si="8"/>
        <v>62</v>
      </c>
      <c r="L49" s="167" t="str">
        <f t="shared" si="9"/>
        <v>Đạt</v>
      </c>
      <c r="M49" s="232"/>
      <c r="N49" s="232">
        <v>20</v>
      </c>
      <c r="O49" s="121">
        <v>11</v>
      </c>
      <c r="P49" s="8">
        <f t="shared" si="10"/>
        <v>20</v>
      </c>
      <c r="Q49" s="8">
        <f t="shared" si="7"/>
        <v>11</v>
      </c>
    </row>
    <row r="50" spans="1:17" s="8" customFormat="1" ht="19.5" hidden="1" customHeight="1">
      <c r="A50" s="150">
        <v>41</v>
      </c>
      <c r="B50" s="128" t="s">
        <v>203</v>
      </c>
      <c r="C50" s="129" t="s">
        <v>165</v>
      </c>
      <c r="D50" s="130" t="s">
        <v>202</v>
      </c>
      <c r="E50" s="131">
        <v>35266</v>
      </c>
      <c r="F50" s="113" t="s">
        <v>134</v>
      </c>
      <c r="G50" s="128" t="s">
        <v>167</v>
      </c>
      <c r="H50" s="165">
        <f t="shared" si="11"/>
        <v>33</v>
      </c>
      <c r="I50" s="165">
        <f t="shared" si="12"/>
        <v>19</v>
      </c>
      <c r="J50" s="165">
        <f t="shared" si="13"/>
        <v>17</v>
      </c>
      <c r="K50" s="166">
        <f t="shared" si="8"/>
        <v>69</v>
      </c>
      <c r="L50" s="167" t="str">
        <f t="shared" si="9"/>
        <v>Đạt</v>
      </c>
      <c r="M50" s="232"/>
      <c r="N50" s="232">
        <v>19</v>
      </c>
      <c r="O50" s="121">
        <v>17</v>
      </c>
      <c r="P50" s="8">
        <f t="shared" si="10"/>
        <v>19</v>
      </c>
      <c r="Q50" s="8">
        <f t="shared" si="7"/>
        <v>17</v>
      </c>
    </row>
    <row r="51" spans="1:17" s="8" customFormat="1" ht="19.5" hidden="1" customHeight="1">
      <c r="A51" s="150">
        <v>42</v>
      </c>
      <c r="B51" s="128" t="s">
        <v>494</v>
      </c>
      <c r="C51" s="129" t="s">
        <v>495</v>
      </c>
      <c r="D51" s="130" t="s">
        <v>496</v>
      </c>
      <c r="E51" s="131">
        <v>35065</v>
      </c>
      <c r="F51" s="113" t="s">
        <v>66</v>
      </c>
      <c r="G51" s="128" t="s">
        <v>88</v>
      </c>
      <c r="H51" s="165">
        <f t="shared" si="11"/>
        <v>35</v>
      </c>
      <c r="I51" s="165">
        <f t="shared" si="12"/>
        <v>16</v>
      </c>
      <c r="J51" s="165">
        <f t="shared" si="13"/>
        <v>17</v>
      </c>
      <c r="K51" s="166">
        <f t="shared" si="8"/>
        <v>68</v>
      </c>
      <c r="L51" s="167" t="str">
        <f t="shared" si="9"/>
        <v>Đạt</v>
      </c>
      <c r="M51" s="232"/>
      <c r="N51" s="232">
        <v>16</v>
      </c>
      <c r="O51" s="121">
        <v>17</v>
      </c>
      <c r="P51" s="8">
        <f t="shared" si="10"/>
        <v>16</v>
      </c>
      <c r="Q51" s="8">
        <f t="shared" si="7"/>
        <v>17</v>
      </c>
    </row>
    <row r="52" spans="1:17" s="8" customFormat="1" ht="19.5" hidden="1" customHeight="1">
      <c r="A52" s="150">
        <v>43</v>
      </c>
      <c r="B52" s="128" t="s">
        <v>204</v>
      </c>
      <c r="C52" s="129" t="s">
        <v>205</v>
      </c>
      <c r="D52" s="130" t="s">
        <v>206</v>
      </c>
      <c r="E52" s="131">
        <v>35092</v>
      </c>
      <c r="F52" s="113" t="s">
        <v>44</v>
      </c>
      <c r="G52" s="128" t="s">
        <v>133</v>
      </c>
      <c r="H52" s="165">
        <f t="shared" si="11"/>
        <v>39</v>
      </c>
      <c r="I52" s="165">
        <f t="shared" si="12"/>
        <v>15</v>
      </c>
      <c r="J52" s="165">
        <f t="shared" si="13"/>
        <v>15</v>
      </c>
      <c r="K52" s="166">
        <f t="shared" si="8"/>
        <v>69</v>
      </c>
      <c r="L52" s="167" t="str">
        <f t="shared" si="9"/>
        <v>Đạt</v>
      </c>
      <c r="M52" s="232"/>
      <c r="N52" s="232">
        <v>15</v>
      </c>
      <c r="O52" s="121">
        <v>15</v>
      </c>
      <c r="P52" s="8">
        <f t="shared" si="10"/>
        <v>15</v>
      </c>
      <c r="Q52" s="8">
        <f t="shared" si="7"/>
        <v>15</v>
      </c>
    </row>
    <row r="53" spans="1:17" s="8" customFormat="1" ht="19.5" hidden="1" customHeight="1">
      <c r="A53" s="150">
        <v>44</v>
      </c>
      <c r="B53" s="128" t="s">
        <v>209</v>
      </c>
      <c r="C53" s="129" t="s">
        <v>37</v>
      </c>
      <c r="D53" s="130" t="s">
        <v>208</v>
      </c>
      <c r="E53" s="131">
        <v>34827</v>
      </c>
      <c r="F53" s="113" t="s">
        <v>134</v>
      </c>
      <c r="G53" s="128" t="s">
        <v>133</v>
      </c>
      <c r="H53" s="165">
        <f t="shared" si="11"/>
        <v>35</v>
      </c>
      <c r="I53" s="165">
        <f t="shared" si="12"/>
        <v>19</v>
      </c>
      <c r="J53" s="165">
        <f t="shared" si="13"/>
        <v>15</v>
      </c>
      <c r="K53" s="166">
        <f t="shared" si="8"/>
        <v>69</v>
      </c>
      <c r="L53" s="167" t="str">
        <f t="shared" si="9"/>
        <v>Đạt</v>
      </c>
      <c r="M53" s="232"/>
      <c r="N53" s="232">
        <v>19</v>
      </c>
      <c r="O53" s="121">
        <v>15</v>
      </c>
      <c r="P53" s="8">
        <f t="shared" si="10"/>
        <v>19</v>
      </c>
      <c r="Q53" s="8">
        <f t="shared" si="7"/>
        <v>15</v>
      </c>
    </row>
    <row r="54" spans="1:17" s="8" customFormat="1" ht="19.5" hidden="1" customHeight="1">
      <c r="A54" s="150">
        <v>45</v>
      </c>
      <c r="B54" s="128" t="s">
        <v>210</v>
      </c>
      <c r="C54" s="129" t="s">
        <v>211</v>
      </c>
      <c r="D54" s="130" t="s">
        <v>212</v>
      </c>
      <c r="E54" s="131">
        <v>34774</v>
      </c>
      <c r="F54" s="113" t="s">
        <v>103</v>
      </c>
      <c r="G54" s="128" t="s">
        <v>127</v>
      </c>
      <c r="H54" s="165">
        <f t="shared" si="11"/>
        <v>30</v>
      </c>
      <c r="I54" s="165">
        <f t="shared" si="12"/>
        <v>17</v>
      </c>
      <c r="J54" s="165">
        <f t="shared" si="13"/>
        <v>12</v>
      </c>
      <c r="K54" s="166">
        <f t="shared" si="8"/>
        <v>59</v>
      </c>
      <c r="L54" s="167" t="str">
        <f t="shared" si="9"/>
        <v>Đạt</v>
      </c>
      <c r="M54" s="232"/>
      <c r="N54" s="232">
        <v>17</v>
      </c>
      <c r="O54" s="121">
        <v>12</v>
      </c>
      <c r="P54" s="8">
        <f t="shared" si="10"/>
        <v>17</v>
      </c>
      <c r="Q54" s="8">
        <f t="shared" si="7"/>
        <v>12</v>
      </c>
    </row>
    <row r="55" spans="1:17" s="8" customFormat="1" ht="19.5" hidden="1" customHeight="1">
      <c r="A55" s="150">
        <v>46</v>
      </c>
      <c r="B55" s="128" t="s">
        <v>214</v>
      </c>
      <c r="C55" s="129" t="s">
        <v>215</v>
      </c>
      <c r="D55" s="130" t="s">
        <v>213</v>
      </c>
      <c r="E55" s="131">
        <v>35135</v>
      </c>
      <c r="F55" s="113" t="s">
        <v>17</v>
      </c>
      <c r="G55" s="128" t="s">
        <v>162</v>
      </c>
      <c r="H55" s="165">
        <f t="shared" si="11"/>
        <v>34</v>
      </c>
      <c r="I55" s="165">
        <f t="shared" si="12"/>
        <v>20</v>
      </c>
      <c r="J55" s="165">
        <f t="shared" si="13"/>
        <v>12</v>
      </c>
      <c r="K55" s="166">
        <f t="shared" si="8"/>
        <v>66</v>
      </c>
      <c r="L55" s="167" t="str">
        <f t="shared" si="9"/>
        <v>Đạt</v>
      </c>
      <c r="M55" s="232"/>
      <c r="N55" s="232">
        <v>20</v>
      </c>
      <c r="O55" s="121">
        <v>12</v>
      </c>
      <c r="P55" s="8">
        <f t="shared" si="10"/>
        <v>20</v>
      </c>
      <c r="Q55" s="8">
        <f t="shared" ref="Q55:Q86" si="14">VLOOKUP(B55,trabl,9,0)</f>
        <v>12</v>
      </c>
    </row>
    <row r="56" spans="1:17" s="8" customFormat="1" ht="19.5" hidden="1" customHeight="1">
      <c r="A56" s="150">
        <v>47</v>
      </c>
      <c r="B56" s="128" t="s">
        <v>216</v>
      </c>
      <c r="C56" s="129" t="s">
        <v>58</v>
      </c>
      <c r="D56" s="130" t="s">
        <v>213</v>
      </c>
      <c r="E56" s="131">
        <v>35205</v>
      </c>
      <c r="F56" s="113" t="s">
        <v>11</v>
      </c>
      <c r="G56" s="128" t="s">
        <v>133</v>
      </c>
      <c r="H56" s="165">
        <f t="shared" si="11"/>
        <v>35</v>
      </c>
      <c r="I56" s="165">
        <f t="shared" si="12"/>
        <v>18</v>
      </c>
      <c r="J56" s="165">
        <f t="shared" si="13"/>
        <v>12</v>
      </c>
      <c r="K56" s="166">
        <f t="shared" si="8"/>
        <v>65</v>
      </c>
      <c r="L56" s="167" t="str">
        <f t="shared" si="9"/>
        <v>Đạt</v>
      </c>
      <c r="M56" s="232"/>
      <c r="N56" s="232">
        <v>18</v>
      </c>
      <c r="O56" s="121">
        <v>12</v>
      </c>
      <c r="P56" s="8">
        <f t="shared" si="10"/>
        <v>18</v>
      </c>
      <c r="Q56" s="8">
        <f t="shared" si="14"/>
        <v>12</v>
      </c>
    </row>
    <row r="57" spans="1:17" s="8" customFormat="1" ht="19.5" hidden="1" customHeight="1">
      <c r="A57" s="150">
        <v>48</v>
      </c>
      <c r="B57" s="128" t="s">
        <v>217</v>
      </c>
      <c r="C57" s="129" t="s">
        <v>218</v>
      </c>
      <c r="D57" s="130" t="s">
        <v>213</v>
      </c>
      <c r="E57" s="131">
        <v>35293</v>
      </c>
      <c r="F57" s="113" t="s">
        <v>49</v>
      </c>
      <c r="G57" s="128" t="s">
        <v>162</v>
      </c>
      <c r="H57" s="165">
        <f t="shared" si="11"/>
        <v>0</v>
      </c>
      <c r="I57" s="165">
        <f t="shared" si="12"/>
        <v>20</v>
      </c>
      <c r="J57" s="165">
        <f t="shared" si="13"/>
        <v>16</v>
      </c>
      <c r="K57" s="166">
        <f t="shared" si="8"/>
        <v>36</v>
      </c>
      <c r="L57" s="167" t="str">
        <f t="shared" si="9"/>
        <v>Không đạt</v>
      </c>
      <c r="M57" s="232"/>
      <c r="N57" s="232">
        <v>20</v>
      </c>
      <c r="O57" s="121">
        <v>16</v>
      </c>
      <c r="P57" s="8">
        <f t="shared" si="10"/>
        <v>20</v>
      </c>
      <c r="Q57" s="8">
        <f t="shared" si="14"/>
        <v>16</v>
      </c>
    </row>
    <row r="58" spans="1:17" s="8" customFormat="1" ht="19.5" hidden="1" customHeight="1">
      <c r="A58" s="150">
        <v>49</v>
      </c>
      <c r="B58" s="128" t="s">
        <v>220</v>
      </c>
      <c r="C58" s="129" t="s">
        <v>221</v>
      </c>
      <c r="D58" s="130" t="s">
        <v>219</v>
      </c>
      <c r="E58" s="131">
        <v>35307</v>
      </c>
      <c r="F58" s="113" t="s">
        <v>44</v>
      </c>
      <c r="G58" s="128" t="s">
        <v>131</v>
      </c>
      <c r="H58" s="165">
        <f t="shared" si="11"/>
        <v>35</v>
      </c>
      <c r="I58" s="165">
        <f t="shared" si="12"/>
        <v>20</v>
      </c>
      <c r="J58" s="165">
        <f t="shared" si="13"/>
        <v>13</v>
      </c>
      <c r="K58" s="166">
        <f t="shared" si="8"/>
        <v>68</v>
      </c>
      <c r="L58" s="167" t="str">
        <f t="shared" si="9"/>
        <v>Đạt</v>
      </c>
      <c r="M58" s="232"/>
      <c r="N58" s="232">
        <v>20</v>
      </c>
      <c r="O58" s="121">
        <v>13</v>
      </c>
      <c r="P58" s="8">
        <f t="shared" si="10"/>
        <v>20</v>
      </c>
      <c r="Q58" s="8">
        <f t="shared" si="14"/>
        <v>13</v>
      </c>
    </row>
    <row r="59" spans="1:17" s="8" customFormat="1" ht="19.5" hidden="1" customHeight="1">
      <c r="A59" s="150">
        <v>50</v>
      </c>
      <c r="B59" s="128" t="s">
        <v>222</v>
      </c>
      <c r="C59" s="129" t="s">
        <v>79</v>
      </c>
      <c r="D59" s="130" t="s">
        <v>223</v>
      </c>
      <c r="E59" s="131">
        <v>35058</v>
      </c>
      <c r="F59" s="113" t="s">
        <v>36</v>
      </c>
      <c r="G59" s="128" t="s">
        <v>142</v>
      </c>
      <c r="H59" s="165">
        <f t="shared" si="11"/>
        <v>32</v>
      </c>
      <c r="I59" s="165">
        <f t="shared" si="12"/>
        <v>19</v>
      </c>
      <c r="J59" s="165">
        <f t="shared" si="13"/>
        <v>12</v>
      </c>
      <c r="K59" s="166">
        <f t="shared" si="8"/>
        <v>63</v>
      </c>
      <c r="L59" s="167" t="str">
        <f t="shared" si="9"/>
        <v>Đạt</v>
      </c>
      <c r="M59" s="232"/>
      <c r="N59" s="232">
        <v>19</v>
      </c>
      <c r="O59" s="121">
        <v>12</v>
      </c>
      <c r="P59" s="8">
        <f t="shared" si="10"/>
        <v>19</v>
      </c>
      <c r="Q59" s="8">
        <f t="shared" si="14"/>
        <v>12</v>
      </c>
    </row>
    <row r="60" spans="1:17" s="8" customFormat="1" ht="19.5" hidden="1" customHeight="1">
      <c r="A60" s="150">
        <v>51</v>
      </c>
      <c r="B60" s="128" t="s">
        <v>224</v>
      </c>
      <c r="C60" s="129" t="s">
        <v>225</v>
      </c>
      <c r="D60" s="130" t="s">
        <v>226</v>
      </c>
      <c r="E60" s="131">
        <v>35310</v>
      </c>
      <c r="F60" s="113" t="s">
        <v>103</v>
      </c>
      <c r="G60" s="128" t="s">
        <v>142</v>
      </c>
      <c r="H60" s="165">
        <f t="shared" si="11"/>
        <v>30</v>
      </c>
      <c r="I60" s="165">
        <f t="shared" si="12"/>
        <v>19</v>
      </c>
      <c r="J60" s="165">
        <f t="shared" si="13"/>
        <v>16</v>
      </c>
      <c r="K60" s="166">
        <f t="shared" si="8"/>
        <v>65</v>
      </c>
      <c r="L60" s="167" t="str">
        <f t="shared" si="9"/>
        <v>Đạt</v>
      </c>
      <c r="M60" s="232"/>
      <c r="N60" s="232">
        <v>19</v>
      </c>
      <c r="O60" s="121">
        <v>16</v>
      </c>
      <c r="P60" s="8">
        <f t="shared" si="10"/>
        <v>19</v>
      </c>
      <c r="Q60" s="8">
        <f t="shared" si="14"/>
        <v>16</v>
      </c>
    </row>
    <row r="61" spans="1:17" s="8" customFormat="1" ht="19.5" hidden="1" customHeight="1">
      <c r="A61" s="150">
        <v>52</v>
      </c>
      <c r="B61" s="128" t="s">
        <v>104</v>
      </c>
      <c r="C61" s="129" t="s">
        <v>105</v>
      </c>
      <c r="D61" s="130" t="s">
        <v>85</v>
      </c>
      <c r="E61" s="131">
        <v>34944</v>
      </c>
      <c r="F61" s="113" t="s">
        <v>15</v>
      </c>
      <c r="G61" s="128" t="s">
        <v>88</v>
      </c>
      <c r="H61" s="165">
        <f t="shared" si="11"/>
        <v>40</v>
      </c>
      <c r="I61" s="165">
        <f t="shared" si="12"/>
        <v>20</v>
      </c>
      <c r="J61" s="165">
        <f t="shared" si="13"/>
        <v>12</v>
      </c>
      <c r="K61" s="166">
        <f t="shared" si="8"/>
        <v>72</v>
      </c>
      <c r="L61" s="167" t="str">
        <f t="shared" si="9"/>
        <v>Đạt</v>
      </c>
      <c r="M61" s="232"/>
      <c r="N61" s="232">
        <v>20</v>
      </c>
      <c r="O61" s="121"/>
      <c r="P61" s="8">
        <f t="shared" si="10"/>
        <v>20</v>
      </c>
      <c r="Q61" s="8" t="str">
        <f t="shared" si="14"/>
        <v>-</v>
      </c>
    </row>
    <row r="62" spans="1:17" s="8" customFormat="1" ht="19.5" customHeight="1">
      <c r="A62" s="150">
        <v>53</v>
      </c>
      <c r="B62" s="128" t="s">
        <v>497</v>
      </c>
      <c r="C62" s="129" t="s">
        <v>84</v>
      </c>
      <c r="D62" s="130" t="s">
        <v>85</v>
      </c>
      <c r="E62" s="131">
        <v>34209</v>
      </c>
      <c r="F62" s="113" t="s">
        <v>78</v>
      </c>
      <c r="G62" s="128" t="s">
        <v>82</v>
      </c>
      <c r="H62" s="165">
        <f t="shared" si="11"/>
        <v>34</v>
      </c>
      <c r="I62" s="165">
        <f t="shared" si="12"/>
        <v>20</v>
      </c>
      <c r="J62" s="165">
        <f t="shared" si="13"/>
        <v>10</v>
      </c>
      <c r="K62" s="166">
        <f t="shared" si="8"/>
        <v>64</v>
      </c>
      <c r="L62" s="167" t="str">
        <f t="shared" si="9"/>
        <v>Đạt</v>
      </c>
      <c r="M62" s="232"/>
      <c r="N62" s="232">
        <v>20</v>
      </c>
      <c r="O62" s="121"/>
      <c r="P62" s="8">
        <f t="shared" si="10"/>
        <v>20</v>
      </c>
      <c r="Q62" s="8" t="str">
        <f t="shared" si="14"/>
        <v>-</v>
      </c>
    </row>
    <row r="63" spans="1:17" s="8" customFormat="1" ht="19.5" hidden="1" customHeight="1">
      <c r="A63" s="150">
        <v>54</v>
      </c>
      <c r="B63" s="128" t="s">
        <v>228</v>
      </c>
      <c r="C63" s="129" t="s">
        <v>229</v>
      </c>
      <c r="D63" s="130" t="s">
        <v>227</v>
      </c>
      <c r="E63" s="131">
        <v>35353</v>
      </c>
      <c r="F63" s="113" t="s">
        <v>135</v>
      </c>
      <c r="G63" s="128" t="s">
        <v>167</v>
      </c>
      <c r="H63" s="165">
        <f t="shared" si="11"/>
        <v>33</v>
      </c>
      <c r="I63" s="165">
        <f t="shared" si="12"/>
        <v>20</v>
      </c>
      <c r="J63" s="165">
        <f t="shared" si="13"/>
        <v>14</v>
      </c>
      <c r="K63" s="166">
        <f t="shared" si="8"/>
        <v>67</v>
      </c>
      <c r="L63" s="167" t="str">
        <f t="shared" si="9"/>
        <v>Đạt</v>
      </c>
      <c r="M63" s="232">
        <v>33</v>
      </c>
      <c r="N63" s="232">
        <v>20</v>
      </c>
      <c r="O63" s="121"/>
      <c r="P63" s="8">
        <f t="shared" si="10"/>
        <v>20</v>
      </c>
      <c r="Q63" s="8" t="str">
        <f t="shared" si="14"/>
        <v>-</v>
      </c>
    </row>
    <row r="64" spans="1:17" s="8" customFormat="1" ht="19.5" hidden="1" customHeight="1">
      <c r="A64" s="150">
        <v>55</v>
      </c>
      <c r="B64" s="128" t="s">
        <v>498</v>
      </c>
      <c r="C64" s="129" t="s">
        <v>52</v>
      </c>
      <c r="D64" s="130" t="s">
        <v>106</v>
      </c>
      <c r="E64" s="131">
        <v>35180</v>
      </c>
      <c r="F64" s="113" t="s">
        <v>44</v>
      </c>
      <c r="G64" s="128" t="s">
        <v>88</v>
      </c>
      <c r="H64" s="165">
        <f t="shared" si="11"/>
        <v>39</v>
      </c>
      <c r="I64" s="165">
        <f t="shared" si="12"/>
        <v>20</v>
      </c>
      <c r="J64" s="165">
        <f t="shared" si="13"/>
        <v>10</v>
      </c>
      <c r="K64" s="166">
        <f t="shared" si="8"/>
        <v>69</v>
      </c>
      <c r="L64" s="167" t="str">
        <f t="shared" si="9"/>
        <v>Đạt</v>
      </c>
      <c r="M64" s="232"/>
      <c r="N64" s="232">
        <v>20</v>
      </c>
      <c r="O64" s="121">
        <v>10</v>
      </c>
      <c r="P64" s="8">
        <f t="shared" si="10"/>
        <v>20</v>
      </c>
      <c r="Q64" s="8">
        <f t="shared" si="14"/>
        <v>10</v>
      </c>
    </row>
    <row r="65" spans="1:17" s="8" customFormat="1" ht="19.5" hidden="1" customHeight="1">
      <c r="A65" s="150">
        <v>56</v>
      </c>
      <c r="B65" s="128" t="s">
        <v>107</v>
      </c>
      <c r="C65" s="129" t="s">
        <v>108</v>
      </c>
      <c r="D65" s="130" t="s">
        <v>56</v>
      </c>
      <c r="E65" s="131">
        <v>35379</v>
      </c>
      <c r="F65" s="113" t="s">
        <v>11</v>
      </c>
      <c r="G65" s="128" t="s">
        <v>88</v>
      </c>
      <c r="H65" s="165">
        <f t="shared" si="11"/>
        <v>32</v>
      </c>
      <c r="I65" s="165">
        <f t="shared" si="12"/>
        <v>15</v>
      </c>
      <c r="J65" s="165">
        <f t="shared" si="13"/>
        <v>10</v>
      </c>
      <c r="K65" s="166">
        <f t="shared" si="8"/>
        <v>57</v>
      </c>
      <c r="L65" s="167" t="str">
        <f t="shared" si="9"/>
        <v>Đạt</v>
      </c>
      <c r="M65" s="232"/>
      <c r="N65" s="232"/>
      <c r="O65" s="121"/>
      <c r="P65" s="8" t="e">
        <f t="shared" si="10"/>
        <v>#N/A</v>
      </c>
      <c r="Q65" s="8" t="e">
        <f t="shared" si="14"/>
        <v>#N/A</v>
      </c>
    </row>
    <row r="66" spans="1:17" s="8" customFormat="1" ht="19.5" hidden="1" customHeight="1">
      <c r="A66" s="150">
        <v>57</v>
      </c>
      <c r="B66" s="128" t="s">
        <v>109</v>
      </c>
      <c r="C66" s="129" t="s">
        <v>110</v>
      </c>
      <c r="D66" s="130" t="s">
        <v>56</v>
      </c>
      <c r="E66" s="131">
        <v>35256</v>
      </c>
      <c r="F66" s="113" t="s">
        <v>44</v>
      </c>
      <c r="G66" s="128" t="s">
        <v>88</v>
      </c>
      <c r="H66" s="165">
        <f t="shared" si="11"/>
        <v>31</v>
      </c>
      <c r="I66" s="165">
        <f t="shared" si="12"/>
        <v>17</v>
      </c>
      <c r="J66" s="165">
        <f t="shared" si="13"/>
        <v>10</v>
      </c>
      <c r="K66" s="166">
        <f t="shared" si="8"/>
        <v>58</v>
      </c>
      <c r="L66" s="167" t="str">
        <f t="shared" si="9"/>
        <v>Đạt</v>
      </c>
      <c r="M66" s="232"/>
      <c r="N66" s="232">
        <v>17</v>
      </c>
      <c r="O66" s="121"/>
      <c r="P66" s="8">
        <f t="shared" si="10"/>
        <v>17</v>
      </c>
      <c r="Q66" s="8" t="str">
        <f t="shared" si="14"/>
        <v>-</v>
      </c>
    </row>
    <row r="67" spans="1:17" s="8" customFormat="1" ht="19.5" hidden="1" customHeight="1">
      <c r="A67" s="150">
        <v>58</v>
      </c>
      <c r="B67" s="128" t="s">
        <v>230</v>
      </c>
      <c r="C67" s="129" t="s">
        <v>231</v>
      </c>
      <c r="D67" s="130" t="s">
        <v>232</v>
      </c>
      <c r="E67" s="131">
        <v>35340</v>
      </c>
      <c r="F67" s="113" t="s">
        <v>44</v>
      </c>
      <c r="G67" s="128" t="s">
        <v>133</v>
      </c>
      <c r="H67" s="165">
        <f t="shared" si="11"/>
        <v>30</v>
      </c>
      <c r="I67" s="165">
        <f t="shared" si="12"/>
        <v>17</v>
      </c>
      <c r="J67" s="165">
        <f t="shared" si="13"/>
        <v>14</v>
      </c>
      <c r="K67" s="166">
        <f t="shared" si="8"/>
        <v>61</v>
      </c>
      <c r="L67" s="167" t="str">
        <f t="shared" si="9"/>
        <v>Đạt</v>
      </c>
      <c r="M67" s="232"/>
      <c r="N67" s="232">
        <v>17</v>
      </c>
      <c r="O67" s="121"/>
      <c r="P67" s="8">
        <f t="shared" si="10"/>
        <v>17</v>
      </c>
      <c r="Q67" s="8">
        <f t="shared" si="14"/>
        <v>0</v>
      </c>
    </row>
    <row r="68" spans="1:17" s="8" customFormat="1" ht="19.5" hidden="1" customHeight="1">
      <c r="A68" s="150">
        <v>59</v>
      </c>
      <c r="B68" s="128" t="s">
        <v>233</v>
      </c>
      <c r="C68" s="129" t="s">
        <v>234</v>
      </c>
      <c r="D68" s="130" t="s">
        <v>232</v>
      </c>
      <c r="E68" s="131">
        <v>35118</v>
      </c>
      <c r="F68" s="113" t="s">
        <v>36</v>
      </c>
      <c r="G68" s="128" t="s">
        <v>131</v>
      </c>
      <c r="H68" s="165">
        <f t="shared" si="11"/>
        <v>40</v>
      </c>
      <c r="I68" s="165">
        <f t="shared" si="12"/>
        <v>16</v>
      </c>
      <c r="J68" s="165">
        <f t="shared" si="13"/>
        <v>14</v>
      </c>
      <c r="K68" s="166">
        <f t="shared" si="8"/>
        <v>70</v>
      </c>
      <c r="L68" s="167" t="str">
        <f t="shared" si="9"/>
        <v>Đạt</v>
      </c>
      <c r="M68" s="232"/>
      <c r="N68" s="232">
        <v>16</v>
      </c>
      <c r="O68" s="121"/>
      <c r="P68" s="8">
        <f t="shared" si="10"/>
        <v>16</v>
      </c>
      <c r="Q68" s="8">
        <f t="shared" si="14"/>
        <v>0</v>
      </c>
    </row>
    <row r="69" spans="1:17" s="8" customFormat="1" ht="19.5" hidden="1" customHeight="1">
      <c r="A69" s="150">
        <v>60</v>
      </c>
      <c r="B69" s="128" t="s">
        <v>235</v>
      </c>
      <c r="C69" s="129" t="s">
        <v>236</v>
      </c>
      <c r="D69" s="130" t="s">
        <v>51</v>
      </c>
      <c r="E69" s="131">
        <v>35330</v>
      </c>
      <c r="F69" s="113" t="s">
        <v>44</v>
      </c>
      <c r="G69" s="128" t="s">
        <v>133</v>
      </c>
      <c r="H69" s="165">
        <f t="shared" si="11"/>
        <v>31</v>
      </c>
      <c r="I69" s="165">
        <f t="shared" si="12"/>
        <v>18</v>
      </c>
      <c r="J69" s="165">
        <f t="shared" si="13"/>
        <v>11</v>
      </c>
      <c r="K69" s="166">
        <f t="shared" si="8"/>
        <v>60</v>
      </c>
      <c r="L69" s="167" t="str">
        <f t="shared" si="9"/>
        <v>Đạt</v>
      </c>
      <c r="M69" s="232"/>
      <c r="N69" s="232">
        <v>18</v>
      </c>
      <c r="O69" s="121">
        <v>11</v>
      </c>
      <c r="P69" s="8">
        <f t="shared" si="10"/>
        <v>18</v>
      </c>
      <c r="Q69" s="8">
        <f t="shared" si="14"/>
        <v>11</v>
      </c>
    </row>
    <row r="70" spans="1:17" s="8" customFormat="1" ht="19.5" hidden="1" customHeight="1">
      <c r="A70" s="150">
        <v>61</v>
      </c>
      <c r="B70" s="128" t="s">
        <v>237</v>
      </c>
      <c r="C70" s="129" t="s">
        <v>238</v>
      </c>
      <c r="D70" s="130" t="s">
        <v>51</v>
      </c>
      <c r="E70" s="131">
        <v>35411</v>
      </c>
      <c r="F70" s="113" t="s">
        <v>44</v>
      </c>
      <c r="G70" s="128" t="s">
        <v>162</v>
      </c>
      <c r="H70" s="165">
        <f t="shared" si="11"/>
        <v>30</v>
      </c>
      <c r="I70" s="165">
        <f t="shared" si="12"/>
        <v>20</v>
      </c>
      <c r="J70" s="165">
        <f t="shared" si="13"/>
        <v>0</v>
      </c>
      <c r="K70" s="166">
        <f t="shared" si="8"/>
        <v>50</v>
      </c>
      <c r="L70" s="167" t="str">
        <f t="shared" si="9"/>
        <v>Không đạt</v>
      </c>
      <c r="M70" s="232"/>
      <c r="N70" s="232">
        <v>20</v>
      </c>
      <c r="O70" s="121"/>
      <c r="P70" s="8">
        <f t="shared" si="10"/>
        <v>20</v>
      </c>
      <c r="Q70" s="8" t="str">
        <f t="shared" si="14"/>
        <v>-</v>
      </c>
    </row>
    <row r="71" spans="1:17" s="8" customFormat="1" ht="19.5" hidden="1" customHeight="1">
      <c r="A71" s="150">
        <v>62</v>
      </c>
      <c r="B71" s="128" t="s">
        <v>239</v>
      </c>
      <c r="C71" s="129" t="s">
        <v>240</v>
      </c>
      <c r="D71" s="130" t="s">
        <v>51</v>
      </c>
      <c r="E71" s="131">
        <v>35201</v>
      </c>
      <c r="F71" s="113" t="s">
        <v>49</v>
      </c>
      <c r="G71" s="128" t="s">
        <v>142</v>
      </c>
      <c r="H71" s="165">
        <f t="shared" si="11"/>
        <v>30</v>
      </c>
      <c r="I71" s="165">
        <f t="shared" si="12"/>
        <v>19</v>
      </c>
      <c r="J71" s="165">
        <f t="shared" si="13"/>
        <v>11</v>
      </c>
      <c r="K71" s="166">
        <f t="shared" si="8"/>
        <v>60</v>
      </c>
      <c r="L71" s="167" t="str">
        <f t="shared" si="9"/>
        <v>Đạt</v>
      </c>
      <c r="M71" s="232"/>
      <c r="N71" s="232">
        <v>19</v>
      </c>
      <c r="O71" s="121">
        <v>11</v>
      </c>
      <c r="P71" s="8">
        <f t="shared" si="10"/>
        <v>19</v>
      </c>
      <c r="Q71" s="8">
        <f t="shared" si="14"/>
        <v>11</v>
      </c>
    </row>
    <row r="72" spans="1:17" s="8" customFormat="1" ht="19.5" hidden="1" customHeight="1">
      <c r="A72" s="150">
        <v>63</v>
      </c>
      <c r="B72" s="128" t="s">
        <v>241</v>
      </c>
      <c r="C72" s="129" t="s">
        <v>242</v>
      </c>
      <c r="D72" s="130" t="s">
        <v>243</v>
      </c>
      <c r="E72" s="131">
        <v>34809</v>
      </c>
      <c r="F72" s="113" t="s">
        <v>36</v>
      </c>
      <c r="G72" s="128" t="s">
        <v>167</v>
      </c>
      <c r="H72" s="165">
        <f t="shared" si="11"/>
        <v>30</v>
      </c>
      <c r="I72" s="165">
        <f t="shared" si="12"/>
        <v>15</v>
      </c>
      <c r="J72" s="165">
        <f t="shared" si="13"/>
        <v>10</v>
      </c>
      <c r="K72" s="166">
        <f t="shared" si="8"/>
        <v>55</v>
      </c>
      <c r="L72" s="167" t="str">
        <f t="shared" si="9"/>
        <v>Đạt</v>
      </c>
      <c r="M72" s="232"/>
      <c r="N72" s="232">
        <v>15</v>
      </c>
      <c r="O72" s="121"/>
      <c r="P72" s="8">
        <f t="shared" si="10"/>
        <v>15</v>
      </c>
      <c r="Q72" s="8">
        <f t="shared" si="14"/>
        <v>0</v>
      </c>
    </row>
    <row r="73" spans="1:17" s="8" customFormat="1" ht="19.5" hidden="1" customHeight="1">
      <c r="A73" s="150">
        <v>64</v>
      </c>
      <c r="B73" s="128" t="s">
        <v>245</v>
      </c>
      <c r="C73" s="129" t="s">
        <v>37</v>
      </c>
      <c r="D73" s="130" t="s">
        <v>244</v>
      </c>
      <c r="E73" s="131">
        <v>35101</v>
      </c>
      <c r="F73" s="113" t="s">
        <v>44</v>
      </c>
      <c r="G73" s="128" t="s">
        <v>162</v>
      </c>
      <c r="H73" s="165">
        <f t="shared" si="11"/>
        <v>31</v>
      </c>
      <c r="I73" s="165">
        <f t="shared" si="12"/>
        <v>18</v>
      </c>
      <c r="J73" s="165">
        <f t="shared" si="13"/>
        <v>12</v>
      </c>
      <c r="K73" s="166">
        <f t="shared" si="8"/>
        <v>61</v>
      </c>
      <c r="L73" s="167" t="str">
        <f t="shared" si="9"/>
        <v>Đạt</v>
      </c>
      <c r="M73" s="232"/>
      <c r="N73" s="232">
        <v>18</v>
      </c>
      <c r="O73" s="121">
        <v>12</v>
      </c>
      <c r="P73" s="8">
        <f t="shared" si="10"/>
        <v>18</v>
      </c>
      <c r="Q73" s="8">
        <f t="shared" si="14"/>
        <v>12</v>
      </c>
    </row>
    <row r="74" spans="1:17" s="8" customFormat="1" ht="19.5" hidden="1" customHeight="1">
      <c r="A74" s="150">
        <v>65</v>
      </c>
      <c r="B74" s="128" t="s">
        <v>247</v>
      </c>
      <c r="C74" s="129" t="s">
        <v>248</v>
      </c>
      <c r="D74" s="130" t="s">
        <v>246</v>
      </c>
      <c r="E74" s="131">
        <v>35354</v>
      </c>
      <c r="F74" s="113" t="s">
        <v>17</v>
      </c>
      <c r="G74" s="128" t="s">
        <v>167</v>
      </c>
      <c r="H74" s="165">
        <f t="shared" si="11"/>
        <v>35</v>
      </c>
      <c r="I74" s="165">
        <f t="shared" si="12"/>
        <v>14</v>
      </c>
      <c r="J74" s="165">
        <f t="shared" si="13"/>
        <v>16</v>
      </c>
      <c r="K74" s="166">
        <f t="shared" ref="K74:K105" si="15">SUM(H74:J74)</f>
        <v>65</v>
      </c>
      <c r="L74" s="167" t="str">
        <f t="shared" ref="L74:L105" si="16">IF(OR(H74&lt;18,I74&lt;6,J74&lt;6),"Không đạt",IF(K74&gt;=50,"Đạt","Không đạt"))</f>
        <v>Đạt</v>
      </c>
      <c r="M74" s="232"/>
      <c r="N74" s="232">
        <v>14</v>
      </c>
      <c r="O74" s="121">
        <v>16</v>
      </c>
      <c r="P74" s="8">
        <f t="shared" ref="P74:P105" si="17">VLOOKUP(B74,trabl,8,0)</f>
        <v>14</v>
      </c>
      <c r="Q74" s="8">
        <f t="shared" si="14"/>
        <v>16</v>
      </c>
    </row>
    <row r="75" spans="1:17" s="8" customFormat="1" ht="19.5" hidden="1" customHeight="1">
      <c r="A75" s="150">
        <v>66</v>
      </c>
      <c r="B75" s="128" t="s">
        <v>249</v>
      </c>
      <c r="C75" s="129" t="s">
        <v>41</v>
      </c>
      <c r="D75" s="130" t="s">
        <v>50</v>
      </c>
      <c r="E75" s="131">
        <v>35348</v>
      </c>
      <c r="F75" s="113" t="s">
        <v>36</v>
      </c>
      <c r="G75" s="128" t="s">
        <v>131</v>
      </c>
      <c r="H75" s="165">
        <f t="shared" si="11"/>
        <v>30</v>
      </c>
      <c r="I75" s="165">
        <f t="shared" si="12"/>
        <v>20</v>
      </c>
      <c r="J75" s="165">
        <f t="shared" si="13"/>
        <v>17</v>
      </c>
      <c r="K75" s="166">
        <f t="shared" si="15"/>
        <v>67</v>
      </c>
      <c r="L75" s="167" t="str">
        <f t="shared" si="16"/>
        <v>Đạt</v>
      </c>
      <c r="M75" s="232"/>
      <c r="N75" s="232">
        <v>20</v>
      </c>
      <c r="O75" s="121"/>
      <c r="P75" s="8">
        <f t="shared" si="17"/>
        <v>20</v>
      </c>
      <c r="Q75" s="8">
        <f t="shared" si="14"/>
        <v>0</v>
      </c>
    </row>
    <row r="76" spans="1:17" s="8" customFormat="1" ht="19.5" hidden="1" customHeight="1">
      <c r="A76" s="150">
        <v>67</v>
      </c>
      <c r="B76" s="128" t="s">
        <v>499</v>
      </c>
      <c r="C76" s="129" t="s">
        <v>500</v>
      </c>
      <c r="D76" s="130" t="s">
        <v>42</v>
      </c>
      <c r="E76" s="131">
        <v>35170</v>
      </c>
      <c r="F76" s="113" t="s">
        <v>501</v>
      </c>
      <c r="G76" s="128" t="s">
        <v>167</v>
      </c>
      <c r="H76" s="165">
        <f t="shared" si="11"/>
        <v>34</v>
      </c>
      <c r="I76" s="165">
        <f t="shared" si="12"/>
        <v>13</v>
      </c>
      <c r="J76" s="165">
        <f t="shared" si="13"/>
        <v>12</v>
      </c>
      <c r="K76" s="166">
        <f t="shared" si="15"/>
        <v>59</v>
      </c>
      <c r="L76" s="167" t="str">
        <f t="shared" si="16"/>
        <v>Đạt</v>
      </c>
      <c r="M76" s="232"/>
      <c r="N76" s="232"/>
      <c r="O76" s="121">
        <v>12</v>
      </c>
      <c r="P76" s="8">
        <f t="shared" si="17"/>
        <v>0</v>
      </c>
      <c r="Q76" s="8">
        <f t="shared" si="14"/>
        <v>12</v>
      </c>
    </row>
    <row r="77" spans="1:17" s="8" customFormat="1" ht="19.5" hidden="1" customHeight="1">
      <c r="A77" s="150">
        <v>68</v>
      </c>
      <c r="B77" s="128" t="s">
        <v>502</v>
      </c>
      <c r="C77" s="129" t="s">
        <v>503</v>
      </c>
      <c r="D77" s="130" t="s">
        <v>42</v>
      </c>
      <c r="E77" s="131">
        <v>35177</v>
      </c>
      <c r="F77" s="113" t="s">
        <v>17</v>
      </c>
      <c r="G77" s="128" t="s">
        <v>88</v>
      </c>
      <c r="H77" s="165">
        <f t="shared" ref="H77:H108" si="18">IF(M77&gt;0,M77,VLOOKUP(B77,DV,8,0))</f>
        <v>30</v>
      </c>
      <c r="I77" s="165">
        <f t="shared" ref="I77:I108" si="19">IF(N77&gt;0,N77,VLOOKUP(B77,NGHE,8,0))</f>
        <v>19</v>
      </c>
      <c r="J77" s="165">
        <f t="shared" ref="J77:J108" si="20">IF(O77&gt;0,O77,VLOOKUP(B77,NOI,8,0))</f>
        <v>10</v>
      </c>
      <c r="K77" s="166">
        <f t="shared" si="15"/>
        <v>59</v>
      </c>
      <c r="L77" s="167" t="str">
        <f t="shared" si="16"/>
        <v>Đạt</v>
      </c>
      <c r="M77" s="232"/>
      <c r="N77" s="232">
        <v>19</v>
      </c>
      <c r="O77" s="121">
        <v>10</v>
      </c>
      <c r="P77" s="8">
        <f t="shared" si="17"/>
        <v>19</v>
      </c>
      <c r="Q77" s="8">
        <f t="shared" si="14"/>
        <v>10</v>
      </c>
    </row>
    <row r="78" spans="1:17" s="8" customFormat="1" ht="19.5" hidden="1" customHeight="1">
      <c r="A78" s="150">
        <v>69</v>
      </c>
      <c r="B78" s="128" t="s">
        <v>251</v>
      </c>
      <c r="C78" s="129" t="s">
        <v>252</v>
      </c>
      <c r="D78" s="130" t="s">
        <v>40</v>
      </c>
      <c r="E78" s="131">
        <v>35336</v>
      </c>
      <c r="F78" s="113" t="s">
        <v>17</v>
      </c>
      <c r="G78" s="128" t="s">
        <v>138</v>
      </c>
      <c r="H78" s="165">
        <f t="shared" si="18"/>
        <v>37</v>
      </c>
      <c r="I78" s="165">
        <f t="shared" si="19"/>
        <v>20</v>
      </c>
      <c r="J78" s="165">
        <f t="shared" si="20"/>
        <v>17</v>
      </c>
      <c r="K78" s="166">
        <f t="shared" si="15"/>
        <v>74</v>
      </c>
      <c r="L78" s="167" t="str">
        <f t="shared" si="16"/>
        <v>Đạt</v>
      </c>
      <c r="M78" s="232"/>
      <c r="N78" s="232">
        <v>20</v>
      </c>
      <c r="O78" s="121">
        <v>17</v>
      </c>
      <c r="P78" s="8">
        <f t="shared" si="17"/>
        <v>20</v>
      </c>
      <c r="Q78" s="8">
        <f t="shared" si="14"/>
        <v>17</v>
      </c>
    </row>
    <row r="79" spans="1:17" s="8" customFormat="1" ht="19.5" customHeight="1">
      <c r="A79" s="150">
        <v>70</v>
      </c>
      <c r="B79" s="128" t="s">
        <v>253</v>
      </c>
      <c r="C79" s="129" t="s">
        <v>250</v>
      </c>
      <c r="D79" s="130" t="s">
        <v>40</v>
      </c>
      <c r="E79" s="131">
        <v>35368</v>
      </c>
      <c r="F79" s="113" t="s">
        <v>17</v>
      </c>
      <c r="G79" s="128" t="s">
        <v>176</v>
      </c>
      <c r="H79" s="165">
        <f t="shared" si="18"/>
        <v>32</v>
      </c>
      <c r="I79" s="165">
        <f t="shared" si="19"/>
        <v>19</v>
      </c>
      <c r="J79" s="165">
        <f t="shared" si="20"/>
        <v>10</v>
      </c>
      <c r="K79" s="166">
        <f t="shared" si="15"/>
        <v>61</v>
      </c>
      <c r="L79" s="167" t="str">
        <f t="shared" si="16"/>
        <v>Đạt</v>
      </c>
      <c r="M79" s="232"/>
      <c r="N79" s="232">
        <v>19</v>
      </c>
      <c r="O79" s="121">
        <v>10</v>
      </c>
      <c r="P79" s="8">
        <f t="shared" si="17"/>
        <v>19</v>
      </c>
      <c r="Q79" s="8">
        <f t="shared" si="14"/>
        <v>10</v>
      </c>
    </row>
    <row r="80" spans="1:17" s="8" customFormat="1" ht="19.5" hidden="1" customHeight="1">
      <c r="A80" s="150">
        <v>71</v>
      </c>
      <c r="B80" s="128" t="s">
        <v>254</v>
      </c>
      <c r="C80" s="129" t="s">
        <v>87</v>
      </c>
      <c r="D80" s="130" t="s">
        <v>40</v>
      </c>
      <c r="E80" s="131">
        <v>35333</v>
      </c>
      <c r="F80" s="113" t="s">
        <v>15</v>
      </c>
      <c r="G80" s="128" t="s">
        <v>167</v>
      </c>
      <c r="H80" s="165">
        <f t="shared" si="18"/>
        <v>36</v>
      </c>
      <c r="I80" s="165">
        <f t="shared" si="19"/>
        <v>19</v>
      </c>
      <c r="J80" s="165">
        <f t="shared" si="20"/>
        <v>11</v>
      </c>
      <c r="K80" s="166">
        <f t="shared" si="15"/>
        <v>66</v>
      </c>
      <c r="L80" s="167" t="str">
        <f t="shared" si="16"/>
        <v>Đạt</v>
      </c>
      <c r="M80" s="232"/>
      <c r="N80" s="232">
        <v>19</v>
      </c>
      <c r="O80" s="121">
        <v>11</v>
      </c>
      <c r="P80" s="8">
        <f t="shared" si="17"/>
        <v>19</v>
      </c>
      <c r="Q80" s="8">
        <f t="shared" si="14"/>
        <v>11</v>
      </c>
    </row>
    <row r="81" spans="1:17" s="8" customFormat="1" ht="19.5" hidden="1" customHeight="1">
      <c r="A81" s="150">
        <v>72</v>
      </c>
      <c r="B81" s="128" t="s">
        <v>256</v>
      </c>
      <c r="C81" s="129" t="s">
        <v>137</v>
      </c>
      <c r="D81" s="130" t="s">
        <v>255</v>
      </c>
      <c r="E81" s="131">
        <v>35272</v>
      </c>
      <c r="F81" s="113" t="s">
        <v>15</v>
      </c>
      <c r="G81" s="128" t="s">
        <v>162</v>
      </c>
      <c r="H81" s="165">
        <f t="shared" si="18"/>
        <v>30</v>
      </c>
      <c r="I81" s="165">
        <f t="shared" si="19"/>
        <v>19</v>
      </c>
      <c r="J81" s="165">
        <f t="shared" si="20"/>
        <v>12</v>
      </c>
      <c r="K81" s="166">
        <f t="shared" si="15"/>
        <v>61</v>
      </c>
      <c r="L81" s="167" t="str">
        <f t="shared" si="16"/>
        <v>Đạt</v>
      </c>
      <c r="M81" s="232"/>
      <c r="N81" s="232">
        <v>19</v>
      </c>
      <c r="O81" s="121">
        <v>12</v>
      </c>
      <c r="P81" s="8">
        <f t="shared" si="17"/>
        <v>19</v>
      </c>
      <c r="Q81" s="8">
        <f t="shared" si="14"/>
        <v>12</v>
      </c>
    </row>
    <row r="82" spans="1:17" s="8" customFormat="1" ht="19.5" hidden="1" customHeight="1">
      <c r="A82" s="150">
        <v>73</v>
      </c>
      <c r="B82" s="128" t="s">
        <v>257</v>
      </c>
      <c r="C82" s="129" t="s">
        <v>258</v>
      </c>
      <c r="D82" s="130" t="s">
        <v>83</v>
      </c>
      <c r="E82" s="131">
        <v>35067</v>
      </c>
      <c r="F82" s="113" t="s">
        <v>78</v>
      </c>
      <c r="G82" s="128" t="s">
        <v>131</v>
      </c>
      <c r="H82" s="165">
        <f t="shared" si="18"/>
        <v>37</v>
      </c>
      <c r="I82" s="165">
        <f t="shared" si="19"/>
        <v>16</v>
      </c>
      <c r="J82" s="165">
        <f t="shared" si="20"/>
        <v>10</v>
      </c>
      <c r="K82" s="166">
        <f t="shared" si="15"/>
        <v>63</v>
      </c>
      <c r="L82" s="167" t="str">
        <f t="shared" si="16"/>
        <v>Đạt</v>
      </c>
      <c r="M82" s="232"/>
      <c r="N82" s="232">
        <v>16</v>
      </c>
      <c r="O82" s="121">
        <v>10</v>
      </c>
      <c r="P82" s="8">
        <f t="shared" si="17"/>
        <v>16</v>
      </c>
      <c r="Q82" s="8">
        <f t="shared" si="14"/>
        <v>10</v>
      </c>
    </row>
    <row r="83" spans="1:17" s="8" customFormat="1" ht="19.5" hidden="1" customHeight="1">
      <c r="A83" s="150">
        <v>74</v>
      </c>
      <c r="B83" s="187" t="s">
        <v>528</v>
      </c>
      <c r="C83" s="129" t="s">
        <v>529</v>
      </c>
      <c r="D83" s="130" t="s">
        <v>530</v>
      </c>
      <c r="E83" s="200" t="s">
        <v>531</v>
      </c>
      <c r="F83" s="113" t="s">
        <v>532</v>
      </c>
      <c r="G83" s="128" t="s">
        <v>522</v>
      </c>
      <c r="H83" s="165">
        <f t="shared" si="18"/>
        <v>37</v>
      </c>
      <c r="I83" s="165">
        <f t="shared" si="19"/>
        <v>15</v>
      </c>
      <c r="J83" s="165">
        <f t="shared" si="20"/>
        <v>12</v>
      </c>
      <c r="K83" s="166">
        <f t="shared" si="15"/>
        <v>64</v>
      </c>
      <c r="L83" s="167" t="str">
        <f t="shared" si="16"/>
        <v>Đạt</v>
      </c>
      <c r="M83" s="232"/>
      <c r="N83" s="232"/>
      <c r="O83" s="121"/>
      <c r="P83" s="8" t="e">
        <f t="shared" si="17"/>
        <v>#N/A</v>
      </c>
      <c r="Q83" s="8" t="e">
        <f t="shared" si="14"/>
        <v>#N/A</v>
      </c>
    </row>
    <row r="84" spans="1:17" s="8" customFormat="1" ht="19.5" hidden="1" customHeight="1">
      <c r="A84" s="150">
        <v>75</v>
      </c>
      <c r="B84" s="128" t="s">
        <v>259</v>
      </c>
      <c r="C84" s="129" t="s">
        <v>260</v>
      </c>
      <c r="D84" s="130" t="s">
        <v>59</v>
      </c>
      <c r="E84" s="131">
        <v>35236</v>
      </c>
      <c r="F84" s="113" t="s">
        <v>15</v>
      </c>
      <c r="G84" s="128" t="s">
        <v>167</v>
      </c>
      <c r="H84" s="165">
        <f t="shared" si="18"/>
        <v>35</v>
      </c>
      <c r="I84" s="165">
        <f t="shared" si="19"/>
        <v>18</v>
      </c>
      <c r="J84" s="165">
        <f t="shared" si="20"/>
        <v>17</v>
      </c>
      <c r="K84" s="166">
        <f t="shared" si="15"/>
        <v>70</v>
      </c>
      <c r="L84" s="167" t="str">
        <f t="shared" si="16"/>
        <v>Đạt</v>
      </c>
      <c r="M84" s="232"/>
      <c r="N84" s="232">
        <v>18</v>
      </c>
      <c r="O84" s="121">
        <v>17</v>
      </c>
      <c r="P84" s="8">
        <f t="shared" si="17"/>
        <v>18</v>
      </c>
      <c r="Q84" s="8">
        <f t="shared" si="14"/>
        <v>17</v>
      </c>
    </row>
    <row r="85" spans="1:17" s="8" customFormat="1" ht="19.5" hidden="1" customHeight="1">
      <c r="A85" s="150">
        <v>76</v>
      </c>
      <c r="B85" s="128" t="s">
        <v>261</v>
      </c>
      <c r="C85" s="129" t="s">
        <v>262</v>
      </c>
      <c r="D85" s="130" t="s">
        <v>263</v>
      </c>
      <c r="E85" s="131">
        <v>34870</v>
      </c>
      <c r="F85" s="113" t="s">
        <v>36</v>
      </c>
      <c r="G85" s="128" t="s">
        <v>133</v>
      </c>
      <c r="H85" s="165">
        <f t="shared" si="18"/>
        <v>32</v>
      </c>
      <c r="I85" s="165">
        <f t="shared" si="19"/>
        <v>19</v>
      </c>
      <c r="J85" s="165">
        <f t="shared" si="20"/>
        <v>11</v>
      </c>
      <c r="K85" s="166">
        <f t="shared" si="15"/>
        <v>62</v>
      </c>
      <c r="L85" s="167" t="str">
        <f t="shared" si="16"/>
        <v>Đạt</v>
      </c>
      <c r="M85" s="232"/>
      <c r="N85" s="232">
        <v>19</v>
      </c>
      <c r="O85" s="121">
        <v>11</v>
      </c>
      <c r="P85" s="8">
        <f t="shared" si="17"/>
        <v>19</v>
      </c>
      <c r="Q85" s="8">
        <f t="shared" si="14"/>
        <v>11</v>
      </c>
    </row>
    <row r="86" spans="1:17" s="8" customFormat="1" ht="19.5" hidden="1" customHeight="1">
      <c r="A86" s="150">
        <v>77</v>
      </c>
      <c r="B86" s="128" t="s">
        <v>264</v>
      </c>
      <c r="C86" s="129" t="s">
        <v>265</v>
      </c>
      <c r="D86" s="130" t="s">
        <v>266</v>
      </c>
      <c r="E86" s="131">
        <v>35175</v>
      </c>
      <c r="F86" s="113" t="s">
        <v>36</v>
      </c>
      <c r="G86" s="128" t="s">
        <v>167</v>
      </c>
      <c r="H86" s="165">
        <f t="shared" si="18"/>
        <v>38</v>
      </c>
      <c r="I86" s="165">
        <f t="shared" si="19"/>
        <v>20</v>
      </c>
      <c r="J86" s="165">
        <f t="shared" si="20"/>
        <v>14</v>
      </c>
      <c r="K86" s="166">
        <f t="shared" si="15"/>
        <v>72</v>
      </c>
      <c r="L86" s="167" t="str">
        <f t="shared" si="16"/>
        <v>Đạt</v>
      </c>
      <c r="M86" s="232"/>
      <c r="N86" s="232">
        <v>20</v>
      </c>
      <c r="O86" s="121">
        <v>14</v>
      </c>
      <c r="P86" s="8">
        <f t="shared" si="17"/>
        <v>20</v>
      </c>
      <c r="Q86" s="8">
        <f t="shared" si="14"/>
        <v>14</v>
      </c>
    </row>
    <row r="87" spans="1:17" s="8" customFormat="1" ht="19.5" hidden="1" customHeight="1">
      <c r="A87" s="150">
        <v>78</v>
      </c>
      <c r="B87" s="128" t="s">
        <v>267</v>
      </c>
      <c r="C87" s="129" t="s">
        <v>268</v>
      </c>
      <c r="D87" s="130" t="s">
        <v>269</v>
      </c>
      <c r="E87" s="131">
        <v>34816</v>
      </c>
      <c r="F87" s="113" t="s">
        <v>17</v>
      </c>
      <c r="G87" s="128" t="s">
        <v>167</v>
      </c>
      <c r="H87" s="165">
        <f t="shared" si="18"/>
        <v>33</v>
      </c>
      <c r="I87" s="165">
        <f t="shared" si="19"/>
        <v>20</v>
      </c>
      <c r="J87" s="165">
        <f t="shared" si="20"/>
        <v>15</v>
      </c>
      <c r="K87" s="166">
        <f t="shared" si="15"/>
        <v>68</v>
      </c>
      <c r="L87" s="167" t="str">
        <f t="shared" si="16"/>
        <v>Đạt</v>
      </c>
      <c r="M87" s="232"/>
      <c r="N87" s="232">
        <v>20</v>
      </c>
      <c r="O87" s="121"/>
      <c r="P87" s="8">
        <f t="shared" si="17"/>
        <v>20</v>
      </c>
      <c r="Q87" s="8">
        <f t="shared" ref="Q87:Q118" si="21">VLOOKUP(B87,trabl,9,0)</f>
        <v>0</v>
      </c>
    </row>
    <row r="88" spans="1:17" s="8" customFormat="1" ht="19.5" hidden="1" customHeight="1">
      <c r="A88" s="150">
        <v>79</v>
      </c>
      <c r="B88" s="128" t="s">
        <v>271</v>
      </c>
      <c r="C88" s="129" t="s">
        <v>272</v>
      </c>
      <c r="D88" s="130" t="s">
        <v>273</v>
      </c>
      <c r="E88" s="131">
        <v>33892</v>
      </c>
      <c r="F88" s="113" t="s">
        <v>15</v>
      </c>
      <c r="G88" s="128" t="s">
        <v>133</v>
      </c>
      <c r="H88" s="165">
        <f t="shared" si="18"/>
        <v>30</v>
      </c>
      <c r="I88" s="165">
        <f t="shared" si="19"/>
        <v>20</v>
      </c>
      <c r="J88" s="165">
        <f t="shared" si="20"/>
        <v>12</v>
      </c>
      <c r="K88" s="166">
        <f t="shared" si="15"/>
        <v>62</v>
      </c>
      <c r="L88" s="167" t="str">
        <f t="shared" si="16"/>
        <v>Đạt</v>
      </c>
      <c r="M88" s="232"/>
      <c r="N88" s="232">
        <v>20</v>
      </c>
      <c r="O88" s="121">
        <v>12</v>
      </c>
      <c r="P88" s="8">
        <f t="shared" si="17"/>
        <v>20</v>
      </c>
      <c r="Q88" s="8">
        <f t="shared" si="21"/>
        <v>12</v>
      </c>
    </row>
    <row r="89" spans="1:17" s="8" customFormat="1" ht="19.5" customHeight="1">
      <c r="A89" s="150">
        <v>80</v>
      </c>
      <c r="B89" s="128" t="s">
        <v>274</v>
      </c>
      <c r="C89" s="129" t="s">
        <v>275</v>
      </c>
      <c r="D89" s="130" t="s">
        <v>276</v>
      </c>
      <c r="E89" s="131">
        <v>35400</v>
      </c>
      <c r="F89" s="113" t="s">
        <v>36</v>
      </c>
      <c r="G89" s="128" t="s">
        <v>176</v>
      </c>
      <c r="H89" s="165">
        <f t="shared" si="18"/>
        <v>38</v>
      </c>
      <c r="I89" s="165">
        <f t="shared" si="19"/>
        <v>20</v>
      </c>
      <c r="J89" s="165">
        <f t="shared" si="20"/>
        <v>16</v>
      </c>
      <c r="K89" s="166">
        <f t="shared" si="15"/>
        <v>74</v>
      </c>
      <c r="L89" s="167" t="str">
        <f t="shared" si="16"/>
        <v>Đạt</v>
      </c>
      <c r="M89" s="232"/>
      <c r="N89" s="232">
        <v>20</v>
      </c>
      <c r="O89" s="121">
        <v>16</v>
      </c>
      <c r="P89" s="8">
        <f t="shared" si="17"/>
        <v>20</v>
      </c>
      <c r="Q89" s="8">
        <f t="shared" si="21"/>
        <v>16</v>
      </c>
    </row>
    <row r="90" spans="1:17" s="8" customFormat="1" ht="19.5" hidden="1" customHeight="1">
      <c r="A90" s="150">
        <v>81</v>
      </c>
      <c r="B90" s="128" t="s">
        <v>277</v>
      </c>
      <c r="C90" s="129" t="s">
        <v>278</v>
      </c>
      <c r="D90" s="130" t="s">
        <v>39</v>
      </c>
      <c r="E90" s="131">
        <v>35129</v>
      </c>
      <c r="F90" s="113" t="s">
        <v>34</v>
      </c>
      <c r="G90" s="128" t="s">
        <v>133</v>
      </c>
      <c r="H90" s="165">
        <f t="shared" si="18"/>
        <v>30</v>
      </c>
      <c r="I90" s="165">
        <f t="shared" si="19"/>
        <v>20</v>
      </c>
      <c r="J90" s="165">
        <f t="shared" si="20"/>
        <v>14</v>
      </c>
      <c r="K90" s="166">
        <f t="shared" si="15"/>
        <v>64</v>
      </c>
      <c r="L90" s="167" t="str">
        <f t="shared" si="16"/>
        <v>Đạt</v>
      </c>
      <c r="M90" s="232"/>
      <c r="N90" s="232">
        <v>20</v>
      </c>
      <c r="O90" s="121">
        <v>14</v>
      </c>
      <c r="P90" s="8">
        <f t="shared" si="17"/>
        <v>20</v>
      </c>
      <c r="Q90" s="8">
        <f t="shared" si="21"/>
        <v>14</v>
      </c>
    </row>
    <row r="91" spans="1:17" s="8" customFormat="1" ht="19.5" hidden="1" customHeight="1">
      <c r="A91" s="150">
        <v>82</v>
      </c>
      <c r="B91" s="128" t="s">
        <v>279</v>
      </c>
      <c r="C91" s="129" t="s">
        <v>37</v>
      </c>
      <c r="D91" s="130" t="s">
        <v>39</v>
      </c>
      <c r="E91" s="131">
        <v>35158</v>
      </c>
      <c r="F91" s="113" t="s">
        <v>134</v>
      </c>
      <c r="G91" s="128" t="s">
        <v>133</v>
      </c>
      <c r="H91" s="165">
        <f t="shared" si="18"/>
        <v>34</v>
      </c>
      <c r="I91" s="165">
        <f t="shared" si="19"/>
        <v>20</v>
      </c>
      <c r="J91" s="165">
        <f t="shared" si="20"/>
        <v>14</v>
      </c>
      <c r="K91" s="166">
        <f t="shared" si="15"/>
        <v>68</v>
      </c>
      <c r="L91" s="167" t="str">
        <f t="shared" si="16"/>
        <v>Đạt</v>
      </c>
      <c r="M91" s="232"/>
      <c r="N91" s="232">
        <v>20</v>
      </c>
      <c r="O91" s="121">
        <v>14</v>
      </c>
      <c r="P91" s="8">
        <f t="shared" si="17"/>
        <v>20</v>
      </c>
      <c r="Q91" s="8">
        <f t="shared" si="21"/>
        <v>14</v>
      </c>
    </row>
    <row r="92" spans="1:17" s="8" customFormat="1" ht="19.5" hidden="1" customHeight="1">
      <c r="A92" s="150">
        <v>83</v>
      </c>
      <c r="B92" s="128" t="s">
        <v>281</v>
      </c>
      <c r="C92" s="129" t="s">
        <v>282</v>
      </c>
      <c r="D92" s="130" t="s">
        <v>39</v>
      </c>
      <c r="E92" s="131">
        <v>35326</v>
      </c>
      <c r="F92" s="113" t="s">
        <v>36</v>
      </c>
      <c r="G92" s="128" t="s">
        <v>133</v>
      </c>
      <c r="H92" s="165">
        <f t="shared" si="18"/>
        <v>30</v>
      </c>
      <c r="I92" s="165">
        <f t="shared" si="19"/>
        <v>20</v>
      </c>
      <c r="J92" s="165">
        <f t="shared" si="20"/>
        <v>15</v>
      </c>
      <c r="K92" s="166">
        <f t="shared" si="15"/>
        <v>65</v>
      </c>
      <c r="L92" s="167" t="str">
        <f t="shared" si="16"/>
        <v>Đạt</v>
      </c>
      <c r="M92" s="232"/>
      <c r="N92" s="232">
        <v>20</v>
      </c>
      <c r="O92" s="121">
        <v>15</v>
      </c>
      <c r="P92" s="8">
        <f t="shared" si="17"/>
        <v>20</v>
      </c>
      <c r="Q92" s="8">
        <f t="shared" si="21"/>
        <v>15</v>
      </c>
    </row>
    <row r="93" spans="1:17" s="8" customFormat="1" ht="19.5" hidden="1" customHeight="1">
      <c r="A93" s="150">
        <v>84</v>
      </c>
      <c r="B93" s="128" t="s">
        <v>283</v>
      </c>
      <c r="C93" s="129" t="s">
        <v>284</v>
      </c>
      <c r="D93" s="130" t="s">
        <v>285</v>
      </c>
      <c r="E93" s="131">
        <v>34592</v>
      </c>
      <c r="F93" s="113" t="s">
        <v>36</v>
      </c>
      <c r="G93" s="128" t="s">
        <v>127</v>
      </c>
      <c r="H93" s="165">
        <f t="shared" si="18"/>
        <v>34</v>
      </c>
      <c r="I93" s="165">
        <f t="shared" si="19"/>
        <v>20</v>
      </c>
      <c r="J93" s="165">
        <f t="shared" si="20"/>
        <v>13</v>
      </c>
      <c r="K93" s="166">
        <f t="shared" si="15"/>
        <v>67</v>
      </c>
      <c r="L93" s="167" t="str">
        <f t="shared" si="16"/>
        <v>Đạt</v>
      </c>
      <c r="M93" s="232"/>
      <c r="N93" s="232">
        <v>20</v>
      </c>
      <c r="O93" s="121">
        <v>13</v>
      </c>
      <c r="P93" s="8">
        <f t="shared" si="17"/>
        <v>20</v>
      </c>
      <c r="Q93" s="8">
        <f t="shared" si="21"/>
        <v>13</v>
      </c>
    </row>
    <row r="94" spans="1:17" s="8" customFormat="1" ht="19.5" hidden="1" customHeight="1">
      <c r="A94" s="150">
        <v>85</v>
      </c>
      <c r="B94" s="188" t="s">
        <v>533</v>
      </c>
      <c r="C94" s="129" t="s">
        <v>534</v>
      </c>
      <c r="D94" s="130" t="s">
        <v>535</v>
      </c>
      <c r="E94" s="200" t="s">
        <v>536</v>
      </c>
      <c r="F94" s="113" t="s">
        <v>537</v>
      </c>
      <c r="G94" s="128" t="s">
        <v>538</v>
      </c>
      <c r="H94" s="165">
        <f t="shared" si="18"/>
        <v>30</v>
      </c>
      <c r="I94" s="165">
        <f t="shared" si="19"/>
        <v>10</v>
      </c>
      <c r="J94" s="165">
        <f t="shared" si="20"/>
        <v>10</v>
      </c>
      <c r="K94" s="166">
        <f t="shared" si="15"/>
        <v>50</v>
      </c>
      <c r="L94" s="167" t="str">
        <f t="shared" si="16"/>
        <v>Đạt</v>
      </c>
      <c r="M94" s="232"/>
      <c r="N94" s="232"/>
      <c r="O94" s="121"/>
      <c r="P94" s="8" t="e">
        <f t="shared" si="17"/>
        <v>#N/A</v>
      </c>
      <c r="Q94" s="8" t="e">
        <f t="shared" si="21"/>
        <v>#N/A</v>
      </c>
    </row>
    <row r="95" spans="1:17" s="8" customFormat="1" ht="19.5" hidden="1" customHeight="1">
      <c r="A95" s="150">
        <v>86</v>
      </c>
      <c r="B95" s="128" t="s">
        <v>286</v>
      </c>
      <c r="C95" s="129" t="s">
        <v>287</v>
      </c>
      <c r="D95" s="130" t="s">
        <v>288</v>
      </c>
      <c r="E95" s="131">
        <v>35142</v>
      </c>
      <c r="F95" s="113" t="s">
        <v>33</v>
      </c>
      <c r="G95" s="128" t="s">
        <v>131</v>
      </c>
      <c r="H95" s="165">
        <f t="shared" si="18"/>
        <v>37</v>
      </c>
      <c r="I95" s="165">
        <f t="shared" si="19"/>
        <v>19</v>
      </c>
      <c r="J95" s="165">
        <f t="shared" si="20"/>
        <v>18</v>
      </c>
      <c r="K95" s="166">
        <f t="shared" si="15"/>
        <v>74</v>
      </c>
      <c r="L95" s="167" t="str">
        <f t="shared" si="16"/>
        <v>Đạt</v>
      </c>
      <c r="M95" s="232"/>
      <c r="N95" s="232">
        <v>19</v>
      </c>
      <c r="O95" s="121">
        <v>18</v>
      </c>
      <c r="P95" s="8">
        <f t="shared" si="17"/>
        <v>19</v>
      </c>
      <c r="Q95" s="8">
        <f t="shared" si="21"/>
        <v>18</v>
      </c>
    </row>
    <row r="96" spans="1:17" s="8" customFormat="1" ht="19.5" hidden="1" customHeight="1">
      <c r="A96" s="150">
        <v>87</v>
      </c>
      <c r="B96" s="128" t="s">
        <v>290</v>
      </c>
      <c r="C96" s="129" t="s">
        <v>291</v>
      </c>
      <c r="D96" s="130" t="s">
        <v>292</v>
      </c>
      <c r="E96" s="131">
        <v>35409</v>
      </c>
      <c r="F96" s="113" t="s">
        <v>17</v>
      </c>
      <c r="G96" s="128" t="s">
        <v>133</v>
      </c>
      <c r="H96" s="165">
        <f t="shared" si="18"/>
        <v>30</v>
      </c>
      <c r="I96" s="165">
        <f t="shared" si="19"/>
        <v>19</v>
      </c>
      <c r="J96" s="165">
        <f t="shared" si="20"/>
        <v>17</v>
      </c>
      <c r="K96" s="166">
        <f t="shared" si="15"/>
        <v>66</v>
      </c>
      <c r="L96" s="167" t="str">
        <f t="shared" si="16"/>
        <v>Đạt</v>
      </c>
      <c r="M96" s="232"/>
      <c r="N96" s="232">
        <v>19</v>
      </c>
      <c r="O96" s="121">
        <v>17</v>
      </c>
      <c r="P96" s="8">
        <f t="shared" si="17"/>
        <v>19</v>
      </c>
      <c r="Q96" s="8">
        <f t="shared" si="21"/>
        <v>17</v>
      </c>
    </row>
    <row r="97" spans="1:17" s="8" customFormat="1" ht="19.5" hidden="1" customHeight="1">
      <c r="A97" s="150">
        <v>88</v>
      </c>
      <c r="B97" s="128" t="s">
        <v>111</v>
      </c>
      <c r="C97" s="129" t="s">
        <v>112</v>
      </c>
      <c r="D97" s="130" t="s">
        <v>57</v>
      </c>
      <c r="E97" s="131">
        <v>35280</v>
      </c>
      <c r="F97" s="113" t="s">
        <v>78</v>
      </c>
      <c r="G97" s="128" t="s">
        <v>88</v>
      </c>
      <c r="H97" s="165">
        <f t="shared" si="18"/>
        <v>37</v>
      </c>
      <c r="I97" s="165">
        <f t="shared" si="19"/>
        <v>19</v>
      </c>
      <c r="J97" s="165">
        <f t="shared" si="20"/>
        <v>13</v>
      </c>
      <c r="K97" s="166">
        <f t="shared" si="15"/>
        <v>69</v>
      </c>
      <c r="L97" s="167" t="str">
        <f t="shared" si="16"/>
        <v>Đạt</v>
      </c>
      <c r="M97" s="232"/>
      <c r="N97" s="232">
        <v>19</v>
      </c>
      <c r="O97" s="121">
        <v>13</v>
      </c>
      <c r="P97" s="8">
        <f t="shared" si="17"/>
        <v>19</v>
      </c>
      <c r="Q97" s="8">
        <f t="shared" si="21"/>
        <v>13</v>
      </c>
    </row>
    <row r="98" spans="1:17" s="8" customFormat="1" ht="19.5" hidden="1" customHeight="1">
      <c r="A98" s="150">
        <v>89</v>
      </c>
      <c r="B98" s="128" t="s">
        <v>113</v>
      </c>
      <c r="C98" s="129" t="s">
        <v>114</v>
      </c>
      <c r="D98" s="130" t="s">
        <v>57</v>
      </c>
      <c r="E98" s="131">
        <v>35099</v>
      </c>
      <c r="F98" s="113" t="s">
        <v>33</v>
      </c>
      <c r="G98" s="128" t="s">
        <v>88</v>
      </c>
      <c r="H98" s="165">
        <f t="shared" si="18"/>
        <v>32</v>
      </c>
      <c r="I98" s="165">
        <f t="shared" si="19"/>
        <v>19</v>
      </c>
      <c r="J98" s="165">
        <f t="shared" si="20"/>
        <v>12</v>
      </c>
      <c r="K98" s="166">
        <f t="shared" si="15"/>
        <v>63</v>
      </c>
      <c r="L98" s="167" t="str">
        <f t="shared" si="16"/>
        <v>Đạt</v>
      </c>
      <c r="M98" s="232"/>
      <c r="N98" s="232">
        <v>19</v>
      </c>
      <c r="O98" s="121">
        <v>12</v>
      </c>
      <c r="P98" s="8">
        <f t="shared" si="17"/>
        <v>19</v>
      </c>
      <c r="Q98" s="8">
        <f t="shared" si="21"/>
        <v>12</v>
      </c>
    </row>
    <row r="99" spans="1:17" s="8" customFormat="1" ht="19.5" hidden="1" customHeight="1">
      <c r="A99" s="150">
        <v>90</v>
      </c>
      <c r="B99" s="128" t="s">
        <v>293</v>
      </c>
      <c r="C99" s="129" t="s">
        <v>170</v>
      </c>
      <c r="D99" s="130" t="s">
        <v>57</v>
      </c>
      <c r="E99" s="131">
        <v>35120</v>
      </c>
      <c r="F99" s="113" t="s">
        <v>17</v>
      </c>
      <c r="G99" s="128" t="s">
        <v>138</v>
      </c>
      <c r="H99" s="165">
        <f t="shared" si="18"/>
        <v>31</v>
      </c>
      <c r="I99" s="165">
        <f t="shared" si="19"/>
        <v>19</v>
      </c>
      <c r="J99" s="165">
        <f t="shared" si="20"/>
        <v>19</v>
      </c>
      <c r="K99" s="166">
        <f t="shared" si="15"/>
        <v>69</v>
      </c>
      <c r="L99" s="167" t="str">
        <f t="shared" si="16"/>
        <v>Đạt</v>
      </c>
      <c r="M99" s="232"/>
      <c r="N99" s="232">
        <v>19</v>
      </c>
      <c r="O99" s="121">
        <v>19</v>
      </c>
      <c r="P99" s="8">
        <f t="shared" si="17"/>
        <v>19</v>
      </c>
      <c r="Q99" s="8">
        <f t="shared" si="21"/>
        <v>19</v>
      </c>
    </row>
    <row r="100" spans="1:17" s="8" customFormat="1" ht="19.5" hidden="1" customHeight="1">
      <c r="A100" s="150">
        <v>91</v>
      </c>
      <c r="B100" s="128" t="s">
        <v>294</v>
      </c>
      <c r="C100" s="129" t="s">
        <v>54</v>
      </c>
      <c r="D100" s="130" t="s">
        <v>57</v>
      </c>
      <c r="E100" s="131">
        <v>35043</v>
      </c>
      <c r="F100" s="113" t="s">
        <v>17</v>
      </c>
      <c r="G100" s="128" t="s">
        <v>142</v>
      </c>
      <c r="H100" s="165">
        <f t="shared" si="18"/>
        <v>30</v>
      </c>
      <c r="I100" s="165">
        <f t="shared" si="19"/>
        <v>20</v>
      </c>
      <c r="J100" s="165">
        <f t="shared" si="20"/>
        <v>15</v>
      </c>
      <c r="K100" s="166">
        <f t="shared" si="15"/>
        <v>65</v>
      </c>
      <c r="L100" s="167" t="str">
        <f t="shared" si="16"/>
        <v>Đạt</v>
      </c>
      <c r="M100" s="232"/>
      <c r="N100" s="232">
        <v>20</v>
      </c>
      <c r="O100" s="121">
        <v>15</v>
      </c>
      <c r="P100" s="8">
        <f t="shared" si="17"/>
        <v>20</v>
      </c>
      <c r="Q100" s="8">
        <f t="shared" si="21"/>
        <v>15</v>
      </c>
    </row>
    <row r="101" spans="1:17" s="8" customFormat="1" ht="19.5" hidden="1" customHeight="1">
      <c r="A101" s="150">
        <v>92</v>
      </c>
      <c r="B101" s="128" t="s">
        <v>295</v>
      </c>
      <c r="C101" s="129" t="s">
        <v>296</v>
      </c>
      <c r="D101" s="130" t="s">
        <v>297</v>
      </c>
      <c r="E101" s="131">
        <v>35226</v>
      </c>
      <c r="F101" s="113" t="s">
        <v>44</v>
      </c>
      <c r="G101" s="128" t="s">
        <v>131</v>
      </c>
      <c r="H101" s="165">
        <f t="shared" si="18"/>
        <v>36</v>
      </c>
      <c r="I101" s="165">
        <f t="shared" si="19"/>
        <v>20</v>
      </c>
      <c r="J101" s="165">
        <f t="shared" si="20"/>
        <v>17</v>
      </c>
      <c r="K101" s="166">
        <f t="shared" si="15"/>
        <v>73</v>
      </c>
      <c r="L101" s="167" t="str">
        <f t="shared" si="16"/>
        <v>Đạt</v>
      </c>
      <c r="M101" s="232"/>
      <c r="N101" s="232">
        <v>20</v>
      </c>
      <c r="O101" s="121">
        <v>17</v>
      </c>
      <c r="P101" s="8">
        <f t="shared" si="17"/>
        <v>20</v>
      </c>
      <c r="Q101" s="8">
        <f t="shared" si="21"/>
        <v>17</v>
      </c>
    </row>
    <row r="102" spans="1:17" s="8" customFormat="1" ht="19.5" hidden="1" customHeight="1">
      <c r="A102" s="150">
        <v>93</v>
      </c>
      <c r="B102" s="128" t="s">
        <v>298</v>
      </c>
      <c r="C102" s="129" t="s">
        <v>65</v>
      </c>
      <c r="D102" s="130" t="s">
        <v>299</v>
      </c>
      <c r="E102" s="131">
        <v>35205</v>
      </c>
      <c r="F102" s="113" t="s">
        <v>34</v>
      </c>
      <c r="G102" s="128" t="s">
        <v>138</v>
      </c>
      <c r="H102" s="165">
        <f t="shared" si="18"/>
        <v>38</v>
      </c>
      <c r="I102" s="165">
        <f t="shared" si="19"/>
        <v>20</v>
      </c>
      <c r="J102" s="165">
        <f t="shared" si="20"/>
        <v>17</v>
      </c>
      <c r="K102" s="166">
        <f t="shared" si="15"/>
        <v>75</v>
      </c>
      <c r="L102" s="167" t="str">
        <f t="shared" si="16"/>
        <v>Đạt</v>
      </c>
      <c r="M102" s="232"/>
      <c r="N102" s="232">
        <v>20</v>
      </c>
      <c r="O102" s="121">
        <v>17</v>
      </c>
      <c r="P102" s="8">
        <f t="shared" si="17"/>
        <v>20</v>
      </c>
      <c r="Q102" s="8">
        <f t="shared" si="21"/>
        <v>17</v>
      </c>
    </row>
    <row r="103" spans="1:17" s="8" customFormat="1" ht="19.5" hidden="1" customHeight="1">
      <c r="A103" s="150">
        <v>94</v>
      </c>
      <c r="B103" s="128" t="s">
        <v>300</v>
      </c>
      <c r="C103" s="129" t="s">
        <v>132</v>
      </c>
      <c r="D103" s="130" t="s">
        <v>81</v>
      </c>
      <c r="E103" s="131">
        <v>35203</v>
      </c>
      <c r="F103" s="113" t="s">
        <v>36</v>
      </c>
      <c r="G103" s="128" t="s">
        <v>138</v>
      </c>
      <c r="H103" s="165">
        <f t="shared" si="18"/>
        <v>38</v>
      </c>
      <c r="I103" s="165">
        <f t="shared" si="19"/>
        <v>20</v>
      </c>
      <c r="J103" s="165">
        <f t="shared" si="20"/>
        <v>19</v>
      </c>
      <c r="K103" s="166">
        <f t="shared" si="15"/>
        <v>77</v>
      </c>
      <c r="L103" s="167" t="str">
        <f t="shared" si="16"/>
        <v>Đạt</v>
      </c>
      <c r="M103" s="232"/>
      <c r="N103" s="232">
        <v>20</v>
      </c>
      <c r="O103" s="121">
        <v>19</v>
      </c>
      <c r="P103" s="8">
        <f t="shared" si="17"/>
        <v>20</v>
      </c>
      <c r="Q103" s="8">
        <f t="shared" si="21"/>
        <v>19</v>
      </c>
    </row>
    <row r="104" spans="1:17" s="8" customFormat="1" ht="19.5" hidden="1" customHeight="1">
      <c r="A104" s="150">
        <v>95</v>
      </c>
      <c r="B104" s="128" t="s">
        <v>301</v>
      </c>
      <c r="C104" s="129" t="s">
        <v>302</v>
      </c>
      <c r="D104" s="130" t="s">
        <v>303</v>
      </c>
      <c r="E104" s="131">
        <v>35242</v>
      </c>
      <c r="F104" s="113" t="s">
        <v>49</v>
      </c>
      <c r="G104" s="128" t="s">
        <v>162</v>
      </c>
      <c r="H104" s="165">
        <f t="shared" si="18"/>
        <v>30</v>
      </c>
      <c r="I104" s="165">
        <f t="shared" si="19"/>
        <v>19</v>
      </c>
      <c r="J104" s="165">
        <f t="shared" si="20"/>
        <v>16</v>
      </c>
      <c r="K104" s="166">
        <f t="shared" si="15"/>
        <v>65</v>
      </c>
      <c r="L104" s="167" t="str">
        <f t="shared" si="16"/>
        <v>Đạt</v>
      </c>
      <c r="M104" s="232"/>
      <c r="N104" s="232">
        <v>19</v>
      </c>
      <c r="O104" s="121">
        <v>16</v>
      </c>
      <c r="P104" s="8">
        <f t="shared" si="17"/>
        <v>19</v>
      </c>
      <c r="Q104" s="8">
        <f t="shared" si="21"/>
        <v>16</v>
      </c>
    </row>
    <row r="105" spans="1:17" s="8" customFormat="1" ht="19.5" hidden="1" customHeight="1">
      <c r="A105" s="150">
        <v>96</v>
      </c>
      <c r="B105" s="128" t="s">
        <v>304</v>
      </c>
      <c r="C105" s="129" t="s">
        <v>305</v>
      </c>
      <c r="D105" s="130" t="s">
        <v>306</v>
      </c>
      <c r="E105" s="131">
        <v>34842</v>
      </c>
      <c r="F105" s="113" t="s">
        <v>44</v>
      </c>
      <c r="G105" s="128" t="s">
        <v>138</v>
      </c>
      <c r="H105" s="165">
        <f t="shared" si="18"/>
        <v>30</v>
      </c>
      <c r="I105" s="165">
        <f t="shared" si="19"/>
        <v>19</v>
      </c>
      <c r="J105" s="165">
        <f t="shared" si="20"/>
        <v>17</v>
      </c>
      <c r="K105" s="166">
        <f t="shared" si="15"/>
        <v>66</v>
      </c>
      <c r="L105" s="167" t="str">
        <f t="shared" si="16"/>
        <v>Đạt</v>
      </c>
      <c r="M105" s="232"/>
      <c r="N105" s="232">
        <v>19</v>
      </c>
      <c r="O105" s="121">
        <v>17</v>
      </c>
      <c r="P105" s="8">
        <f t="shared" si="17"/>
        <v>19</v>
      </c>
      <c r="Q105" s="8">
        <f t="shared" si="21"/>
        <v>17</v>
      </c>
    </row>
    <row r="106" spans="1:17" s="8" customFormat="1" ht="19.5" hidden="1" customHeight="1">
      <c r="A106" s="150">
        <v>97</v>
      </c>
      <c r="B106" s="128" t="s">
        <v>307</v>
      </c>
      <c r="C106" s="129" t="s">
        <v>308</v>
      </c>
      <c r="D106" s="130" t="s">
        <v>306</v>
      </c>
      <c r="E106" s="131">
        <v>34972</v>
      </c>
      <c r="F106" s="113" t="s">
        <v>44</v>
      </c>
      <c r="G106" s="128" t="s">
        <v>162</v>
      </c>
      <c r="H106" s="165">
        <f t="shared" si="18"/>
        <v>34</v>
      </c>
      <c r="I106" s="165">
        <f t="shared" si="19"/>
        <v>19</v>
      </c>
      <c r="J106" s="165">
        <f t="shared" si="20"/>
        <v>17</v>
      </c>
      <c r="K106" s="166">
        <f t="shared" ref="K106:K137" si="22">SUM(H106:J106)</f>
        <v>70</v>
      </c>
      <c r="L106" s="167" t="str">
        <f t="shared" ref="L106:L137" si="23">IF(OR(H106&lt;18,I106&lt;6,J106&lt;6),"Không đạt",IF(K106&gt;=50,"Đạt","Không đạt"))</f>
        <v>Đạt</v>
      </c>
      <c r="M106" s="232"/>
      <c r="N106" s="232">
        <v>19</v>
      </c>
      <c r="O106" s="121">
        <v>17</v>
      </c>
      <c r="P106" s="8">
        <f t="shared" ref="P106:P137" si="24">VLOOKUP(B106,trabl,8,0)</f>
        <v>19</v>
      </c>
      <c r="Q106" s="8">
        <f t="shared" si="21"/>
        <v>17</v>
      </c>
    </row>
    <row r="107" spans="1:17" s="8" customFormat="1" ht="19.5" hidden="1" customHeight="1">
      <c r="A107" s="150">
        <v>98</v>
      </c>
      <c r="B107" s="128" t="s">
        <v>309</v>
      </c>
      <c r="C107" s="129" t="s">
        <v>35</v>
      </c>
      <c r="D107" s="130" t="s">
        <v>46</v>
      </c>
      <c r="E107" s="131">
        <v>35073</v>
      </c>
      <c r="F107" s="113" t="s">
        <v>33</v>
      </c>
      <c r="G107" s="128" t="s">
        <v>162</v>
      </c>
      <c r="H107" s="165">
        <f t="shared" si="18"/>
        <v>38</v>
      </c>
      <c r="I107" s="165">
        <f t="shared" si="19"/>
        <v>20</v>
      </c>
      <c r="J107" s="165">
        <f t="shared" si="20"/>
        <v>18</v>
      </c>
      <c r="K107" s="166">
        <f t="shared" si="22"/>
        <v>76</v>
      </c>
      <c r="L107" s="167" t="str">
        <f t="shared" si="23"/>
        <v>Đạt</v>
      </c>
      <c r="M107" s="232"/>
      <c r="N107" s="232">
        <v>20</v>
      </c>
      <c r="O107" s="121">
        <v>18</v>
      </c>
      <c r="P107" s="8">
        <f t="shared" si="24"/>
        <v>20</v>
      </c>
      <c r="Q107" s="8">
        <f t="shared" si="21"/>
        <v>18</v>
      </c>
    </row>
    <row r="108" spans="1:17" s="8" customFormat="1" ht="19.5" hidden="1" customHeight="1">
      <c r="A108" s="150">
        <v>99</v>
      </c>
      <c r="B108" s="187" t="s">
        <v>539</v>
      </c>
      <c r="C108" s="129" t="s">
        <v>540</v>
      </c>
      <c r="D108" s="130" t="s">
        <v>541</v>
      </c>
      <c r="E108" s="200" t="s">
        <v>542</v>
      </c>
      <c r="F108" s="113" t="s">
        <v>543</v>
      </c>
      <c r="G108" s="128" t="s">
        <v>522</v>
      </c>
      <c r="H108" s="165">
        <f t="shared" si="18"/>
        <v>41</v>
      </c>
      <c r="I108" s="165">
        <f t="shared" si="19"/>
        <v>12</v>
      </c>
      <c r="J108" s="165">
        <f t="shared" si="20"/>
        <v>10</v>
      </c>
      <c r="K108" s="166">
        <f t="shared" si="22"/>
        <v>63</v>
      </c>
      <c r="L108" s="167" t="str">
        <f t="shared" si="23"/>
        <v>Đạt</v>
      </c>
      <c r="M108" s="232"/>
      <c r="N108" s="232"/>
      <c r="O108" s="121"/>
      <c r="P108" s="8" t="e">
        <f t="shared" si="24"/>
        <v>#N/A</v>
      </c>
      <c r="Q108" s="8" t="e">
        <f t="shared" si="21"/>
        <v>#N/A</v>
      </c>
    </row>
    <row r="109" spans="1:17" s="8" customFormat="1" ht="19.5" hidden="1" customHeight="1">
      <c r="A109" s="150">
        <v>100</v>
      </c>
      <c r="B109" s="128" t="s">
        <v>504</v>
      </c>
      <c r="C109" s="129" t="s">
        <v>505</v>
      </c>
      <c r="D109" s="130" t="s">
        <v>47</v>
      </c>
      <c r="E109" s="131">
        <v>35232</v>
      </c>
      <c r="F109" s="113" t="s">
        <v>44</v>
      </c>
      <c r="G109" s="128" t="s">
        <v>88</v>
      </c>
      <c r="H109" s="165">
        <f t="shared" ref="H109:H143" si="25">IF(M109&gt;0,M109,VLOOKUP(B109,DV,8,0))</f>
        <v>31</v>
      </c>
      <c r="I109" s="165">
        <f t="shared" ref="I109:I143" si="26">IF(N109&gt;0,N109,VLOOKUP(B109,NGHE,8,0))</f>
        <v>17</v>
      </c>
      <c r="J109" s="165">
        <f t="shared" ref="J109:J143" si="27">IF(O109&gt;0,O109,VLOOKUP(B109,NOI,8,0))</f>
        <v>17</v>
      </c>
      <c r="K109" s="166">
        <f t="shared" si="22"/>
        <v>65</v>
      </c>
      <c r="L109" s="167" t="str">
        <f t="shared" si="23"/>
        <v>Đạt</v>
      </c>
      <c r="M109" s="232"/>
      <c r="N109" s="232">
        <v>17</v>
      </c>
      <c r="O109" s="121">
        <v>17</v>
      </c>
      <c r="P109" s="8">
        <f t="shared" si="24"/>
        <v>17</v>
      </c>
      <c r="Q109" s="8">
        <f t="shared" si="21"/>
        <v>17</v>
      </c>
    </row>
    <row r="110" spans="1:17" s="8" customFormat="1" ht="19.5" hidden="1" customHeight="1">
      <c r="A110" s="150">
        <v>101</v>
      </c>
      <c r="B110" s="128" t="s">
        <v>310</v>
      </c>
      <c r="C110" s="129" t="s">
        <v>58</v>
      </c>
      <c r="D110" s="130" t="s">
        <v>47</v>
      </c>
      <c r="E110" s="131">
        <v>35150</v>
      </c>
      <c r="F110" s="113" t="s">
        <v>36</v>
      </c>
      <c r="G110" s="128" t="s">
        <v>162</v>
      </c>
      <c r="H110" s="165">
        <f t="shared" si="25"/>
        <v>39</v>
      </c>
      <c r="I110" s="165">
        <f t="shared" si="26"/>
        <v>20</v>
      </c>
      <c r="J110" s="165">
        <f t="shared" si="27"/>
        <v>13</v>
      </c>
      <c r="K110" s="166">
        <f t="shared" si="22"/>
        <v>72</v>
      </c>
      <c r="L110" s="167" t="str">
        <f t="shared" si="23"/>
        <v>Đạt</v>
      </c>
      <c r="M110" s="232"/>
      <c r="N110" s="232">
        <v>20</v>
      </c>
      <c r="O110" s="121">
        <v>13</v>
      </c>
      <c r="P110" s="8">
        <f t="shared" si="24"/>
        <v>20</v>
      </c>
      <c r="Q110" s="8">
        <f t="shared" si="21"/>
        <v>13</v>
      </c>
    </row>
    <row r="111" spans="1:17" s="8" customFormat="1" ht="19.5" hidden="1" customHeight="1">
      <c r="A111" s="150">
        <v>102</v>
      </c>
      <c r="B111" s="128" t="s">
        <v>311</v>
      </c>
      <c r="C111" s="129" t="s">
        <v>170</v>
      </c>
      <c r="D111" s="130" t="s">
        <v>48</v>
      </c>
      <c r="E111" s="131">
        <v>35071</v>
      </c>
      <c r="F111" s="113" t="s">
        <v>17</v>
      </c>
      <c r="G111" s="128" t="s">
        <v>133</v>
      </c>
      <c r="H111" s="165">
        <f t="shared" si="25"/>
        <v>36</v>
      </c>
      <c r="I111" s="165">
        <f t="shared" si="26"/>
        <v>19</v>
      </c>
      <c r="J111" s="165">
        <f t="shared" si="27"/>
        <v>16</v>
      </c>
      <c r="K111" s="166">
        <f t="shared" si="22"/>
        <v>71</v>
      </c>
      <c r="L111" s="167" t="str">
        <f t="shared" si="23"/>
        <v>Đạt</v>
      </c>
      <c r="M111" s="232"/>
      <c r="N111" s="232">
        <v>19</v>
      </c>
      <c r="O111" s="121">
        <v>16</v>
      </c>
      <c r="P111" s="8">
        <f t="shared" si="24"/>
        <v>19</v>
      </c>
      <c r="Q111" s="8">
        <f t="shared" si="21"/>
        <v>16</v>
      </c>
    </row>
    <row r="112" spans="1:17" s="8" customFormat="1" ht="19.5" hidden="1" customHeight="1">
      <c r="A112" s="150">
        <v>103</v>
      </c>
      <c r="B112" s="128" t="s">
        <v>312</v>
      </c>
      <c r="C112" s="129" t="s">
        <v>58</v>
      </c>
      <c r="D112" s="130" t="s">
        <v>48</v>
      </c>
      <c r="E112" s="131">
        <v>35396</v>
      </c>
      <c r="F112" s="113" t="s">
        <v>34</v>
      </c>
      <c r="G112" s="128" t="s">
        <v>138</v>
      </c>
      <c r="H112" s="165">
        <f t="shared" si="25"/>
        <v>30</v>
      </c>
      <c r="I112" s="165">
        <f t="shared" si="26"/>
        <v>20</v>
      </c>
      <c r="J112" s="165">
        <f t="shared" si="27"/>
        <v>14</v>
      </c>
      <c r="K112" s="166">
        <f t="shared" si="22"/>
        <v>64</v>
      </c>
      <c r="L112" s="167" t="str">
        <f t="shared" si="23"/>
        <v>Đạt</v>
      </c>
      <c r="M112" s="232"/>
      <c r="N112" s="232">
        <v>20</v>
      </c>
      <c r="O112" s="121">
        <v>14</v>
      </c>
      <c r="P112" s="8">
        <f t="shared" si="24"/>
        <v>20</v>
      </c>
      <c r="Q112" s="8">
        <f t="shared" si="21"/>
        <v>14</v>
      </c>
    </row>
    <row r="113" spans="1:17" s="8" customFormat="1" ht="19.5" hidden="1" customHeight="1">
      <c r="A113" s="150">
        <v>104</v>
      </c>
      <c r="B113" s="128" t="s">
        <v>313</v>
      </c>
      <c r="C113" s="129" t="s">
        <v>58</v>
      </c>
      <c r="D113" s="130" t="s">
        <v>48</v>
      </c>
      <c r="E113" s="131">
        <v>34944</v>
      </c>
      <c r="F113" s="113" t="s">
        <v>34</v>
      </c>
      <c r="G113" s="128" t="s">
        <v>162</v>
      </c>
      <c r="H113" s="165">
        <f t="shared" si="25"/>
        <v>30</v>
      </c>
      <c r="I113" s="165">
        <f t="shared" si="26"/>
        <v>20</v>
      </c>
      <c r="J113" s="165">
        <f t="shared" si="27"/>
        <v>14</v>
      </c>
      <c r="K113" s="166">
        <f t="shared" si="22"/>
        <v>64</v>
      </c>
      <c r="L113" s="167" t="str">
        <f t="shared" si="23"/>
        <v>Đạt</v>
      </c>
      <c r="M113" s="232"/>
      <c r="N113" s="232">
        <v>20</v>
      </c>
      <c r="O113" s="121">
        <v>14</v>
      </c>
      <c r="P113" s="8">
        <f t="shared" si="24"/>
        <v>20</v>
      </c>
      <c r="Q113" s="8">
        <f t="shared" si="21"/>
        <v>14</v>
      </c>
    </row>
    <row r="114" spans="1:17" s="8" customFormat="1" ht="19.5" hidden="1" customHeight="1">
      <c r="A114" s="150">
        <v>105</v>
      </c>
      <c r="B114" s="128" t="s">
        <v>314</v>
      </c>
      <c r="C114" s="129" t="s">
        <v>315</v>
      </c>
      <c r="D114" s="130" t="s">
        <v>316</v>
      </c>
      <c r="E114" s="131">
        <v>34984</v>
      </c>
      <c r="F114" s="113" t="s">
        <v>17</v>
      </c>
      <c r="G114" s="128" t="s">
        <v>127</v>
      </c>
      <c r="H114" s="165">
        <f t="shared" si="25"/>
        <v>37</v>
      </c>
      <c r="I114" s="165">
        <f t="shared" si="26"/>
        <v>20</v>
      </c>
      <c r="J114" s="165">
        <f t="shared" si="27"/>
        <v>11</v>
      </c>
      <c r="K114" s="166">
        <f t="shared" si="22"/>
        <v>68</v>
      </c>
      <c r="L114" s="167" t="str">
        <f t="shared" si="23"/>
        <v>Đạt</v>
      </c>
      <c r="M114" s="232"/>
      <c r="N114" s="232">
        <v>20</v>
      </c>
      <c r="O114" s="121">
        <v>11</v>
      </c>
      <c r="P114" s="8">
        <f t="shared" si="24"/>
        <v>20</v>
      </c>
      <c r="Q114" s="8">
        <f t="shared" si="21"/>
        <v>11</v>
      </c>
    </row>
    <row r="115" spans="1:17" s="8" customFormat="1" ht="19.5" hidden="1" customHeight="1">
      <c r="A115" s="150">
        <v>106</v>
      </c>
      <c r="B115" s="128" t="s">
        <v>317</v>
      </c>
      <c r="C115" s="129" t="s">
        <v>318</v>
      </c>
      <c r="D115" s="130" t="s">
        <v>319</v>
      </c>
      <c r="E115" s="131">
        <v>34862</v>
      </c>
      <c r="F115" s="113" t="s">
        <v>17</v>
      </c>
      <c r="G115" s="128" t="s">
        <v>138</v>
      </c>
      <c r="H115" s="165">
        <f t="shared" si="25"/>
        <v>31</v>
      </c>
      <c r="I115" s="165">
        <f t="shared" si="26"/>
        <v>20</v>
      </c>
      <c r="J115" s="165">
        <f t="shared" si="27"/>
        <v>16</v>
      </c>
      <c r="K115" s="166">
        <f t="shared" si="22"/>
        <v>67</v>
      </c>
      <c r="L115" s="167" t="str">
        <f t="shared" si="23"/>
        <v>Đạt</v>
      </c>
      <c r="M115" s="232"/>
      <c r="N115" s="232">
        <v>20</v>
      </c>
      <c r="O115" s="121"/>
      <c r="P115" s="8">
        <f t="shared" si="24"/>
        <v>20</v>
      </c>
      <c r="Q115" s="8">
        <f t="shared" si="21"/>
        <v>0</v>
      </c>
    </row>
    <row r="116" spans="1:17" s="8" customFormat="1" ht="19.5" hidden="1" customHeight="1">
      <c r="A116" s="150">
        <v>107</v>
      </c>
      <c r="B116" s="128" t="s">
        <v>320</v>
      </c>
      <c r="C116" s="129" t="s">
        <v>289</v>
      </c>
      <c r="D116" s="130" t="s">
        <v>321</v>
      </c>
      <c r="E116" s="131">
        <v>35280</v>
      </c>
      <c r="F116" s="113" t="s">
        <v>36</v>
      </c>
      <c r="G116" s="128" t="s">
        <v>133</v>
      </c>
      <c r="H116" s="165">
        <f t="shared" si="25"/>
        <v>37</v>
      </c>
      <c r="I116" s="165">
        <f t="shared" si="26"/>
        <v>19</v>
      </c>
      <c r="J116" s="165">
        <f t="shared" si="27"/>
        <v>13</v>
      </c>
      <c r="K116" s="166">
        <f t="shared" si="22"/>
        <v>69</v>
      </c>
      <c r="L116" s="167" t="str">
        <f t="shared" si="23"/>
        <v>Đạt</v>
      </c>
      <c r="M116" s="232"/>
      <c r="N116" s="232">
        <v>19</v>
      </c>
      <c r="O116" s="121">
        <v>13</v>
      </c>
      <c r="P116" s="8">
        <f t="shared" si="24"/>
        <v>19</v>
      </c>
      <c r="Q116" s="8">
        <f t="shared" si="21"/>
        <v>13</v>
      </c>
    </row>
    <row r="117" spans="1:17" s="8" customFormat="1" ht="19.5" hidden="1" customHeight="1">
      <c r="A117" s="150">
        <v>108</v>
      </c>
      <c r="B117" s="128" t="s">
        <v>322</v>
      </c>
      <c r="C117" s="129" t="s">
        <v>323</v>
      </c>
      <c r="D117" s="130" t="s">
        <v>324</v>
      </c>
      <c r="E117" s="131">
        <v>35100</v>
      </c>
      <c r="F117" s="113" t="s">
        <v>34</v>
      </c>
      <c r="G117" s="128" t="s">
        <v>127</v>
      </c>
      <c r="H117" s="165">
        <f t="shared" si="25"/>
        <v>37</v>
      </c>
      <c r="I117" s="165">
        <f t="shared" si="26"/>
        <v>19</v>
      </c>
      <c r="J117" s="165">
        <f t="shared" si="27"/>
        <v>10</v>
      </c>
      <c r="K117" s="166">
        <f t="shared" si="22"/>
        <v>66</v>
      </c>
      <c r="L117" s="167" t="str">
        <f t="shared" si="23"/>
        <v>Đạt</v>
      </c>
      <c r="M117" s="232"/>
      <c r="N117" s="232">
        <v>19</v>
      </c>
      <c r="O117" s="121">
        <v>10</v>
      </c>
      <c r="P117" s="8">
        <f t="shared" si="24"/>
        <v>19</v>
      </c>
      <c r="Q117" s="8">
        <f t="shared" si="21"/>
        <v>10</v>
      </c>
    </row>
    <row r="118" spans="1:17" s="8" customFormat="1" ht="19.5" hidden="1" customHeight="1">
      <c r="A118" s="150">
        <v>109</v>
      </c>
      <c r="B118" s="128" t="s">
        <v>506</v>
      </c>
      <c r="C118" s="129" t="s">
        <v>507</v>
      </c>
      <c r="D118" s="130" t="s">
        <v>327</v>
      </c>
      <c r="E118" s="131">
        <v>35183</v>
      </c>
      <c r="F118" s="113" t="s">
        <v>34</v>
      </c>
      <c r="G118" s="128" t="s">
        <v>138</v>
      </c>
      <c r="H118" s="165">
        <f t="shared" si="25"/>
        <v>0</v>
      </c>
      <c r="I118" s="165">
        <f t="shared" si="26"/>
        <v>19</v>
      </c>
      <c r="J118" s="165">
        <f t="shared" si="27"/>
        <v>0</v>
      </c>
      <c r="K118" s="166">
        <f t="shared" si="22"/>
        <v>19</v>
      </c>
      <c r="L118" s="167" t="str">
        <f t="shared" si="23"/>
        <v>Không đạt</v>
      </c>
      <c r="M118" s="232"/>
      <c r="N118" s="232">
        <v>19</v>
      </c>
      <c r="O118" s="121"/>
      <c r="P118" s="8">
        <f t="shared" si="24"/>
        <v>19</v>
      </c>
      <c r="Q118" s="8">
        <f t="shared" si="21"/>
        <v>0</v>
      </c>
    </row>
    <row r="119" spans="1:17" s="8" customFormat="1" ht="19.5" hidden="1" customHeight="1">
      <c r="A119" s="150">
        <v>110</v>
      </c>
      <c r="B119" s="128" t="s">
        <v>325</v>
      </c>
      <c r="C119" s="129" t="s">
        <v>326</v>
      </c>
      <c r="D119" s="130" t="s">
        <v>327</v>
      </c>
      <c r="E119" s="131">
        <v>35409</v>
      </c>
      <c r="F119" s="113" t="s">
        <v>44</v>
      </c>
      <c r="G119" s="128" t="s">
        <v>162</v>
      </c>
      <c r="H119" s="165">
        <f t="shared" si="25"/>
        <v>42</v>
      </c>
      <c r="I119" s="165">
        <f t="shared" si="26"/>
        <v>19</v>
      </c>
      <c r="J119" s="165">
        <f t="shared" si="27"/>
        <v>10</v>
      </c>
      <c r="K119" s="166">
        <f t="shared" si="22"/>
        <v>71</v>
      </c>
      <c r="L119" s="167" t="str">
        <f t="shared" si="23"/>
        <v>Đạt</v>
      </c>
      <c r="M119" s="232"/>
      <c r="N119" s="232">
        <v>19</v>
      </c>
      <c r="O119" s="121">
        <v>10</v>
      </c>
      <c r="P119" s="8">
        <f t="shared" si="24"/>
        <v>19</v>
      </c>
      <c r="Q119" s="8">
        <f t="shared" ref="Q119:Q143" si="28">VLOOKUP(B119,trabl,9,0)</f>
        <v>10</v>
      </c>
    </row>
    <row r="120" spans="1:17" s="8" customFormat="1" ht="19.5" hidden="1" customHeight="1">
      <c r="A120" s="150">
        <v>111</v>
      </c>
      <c r="B120" s="128" t="s">
        <v>328</v>
      </c>
      <c r="C120" s="129" t="s">
        <v>329</v>
      </c>
      <c r="D120" s="130" t="s">
        <v>330</v>
      </c>
      <c r="E120" s="131">
        <v>35215</v>
      </c>
      <c r="F120" s="113" t="s">
        <v>135</v>
      </c>
      <c r="G120" s="128" t="s">
        <v>162</v>
      </c>
      <c r="H120" s="165">
        <f t="shared" si="25"/>
        <v>30</v>
      </c>
      <c r="I120" s="165">
        <f t="shared" si="26"/>
        <v>19</v>
      </c>
      <c r="J120" s="165">
        <f t="shared" si="27"/>
        <v>10</v>
      </c>
      <c r="K120" s="166">
        <f t="shared" si="22"/>
        <v>59</v>
      </c>
      <c r="L120" s="167" t="str">
        <f t="shared" si="23"/>
        <v>Đạt</v>
      </c>
      <c r="M120" s="232"/>
      <c r="N120" s="232">
        <v>19</v>
      </c>
      <c r="O120" s="121">
        <v>10</v>
      </c>
      <c r="P120" s="8">
        <f t="shared" si="24"/>
        <v>19</v>
      </c>
      <c r="Q120" s="8">
        <f t="shared" si="28"/>
        <v>10</v>
      </c>
    </row>
    <row r="121" spans="1:17" s="8" customFormat="1" ht="19.5" customHeight="1">
      <c r="A121" s="150">
        <v>112</v>
      </c>
      <c r="B121" s="128" t="s">
        <v>331</v>
      </c>
      <c r="C121" s="129" t="s">
        <v>207</v>
      </c>
      <c r="D121" s="130" t="s">
        <v>332</v>
      </c>
      <c r="E121" s="131">
        <v>35218</v>
      </c>
      <c r="F121" s="113" t="s">
        <v>44</v>
      </c>
      <c r="G121" s="128" t="s">
        <v>176</v>
      </c>
      <c r="H121" s="165">
        <f t="shared" si="25"/>
        <v>34</v>
      </c>
      <c r="I121" s="165">
        <f t="shared" si="26"/>
        <v>19</v>
      </c>
      <c r="J121" s="165">
        <f t="shared" si="27"/>
        <v>18</v>
      </c>
      <c r="K121" s="166">
        <f t="shared" si="22"/>
        <v>71</v>
      </c>
      <c r="L121" s="167" t="str">
        <f t="shared" si="23"/>
        <v>Đạt</v>
      </c>
      <c r="M121" s="232"/>
      <c r="N121" s="232">
        <v>19</v>
      </c>
      <c r="O121" s="121"/>
      <c r="P121" s="8">
        <f t="shared" si="24"/>
        <v>19</v>
      </c>
      <c r="Q121" s="8">
        <f t="shared" si="28"/>
        <v>0</v>
      </c>
    </row>
    <row r="122" spans="1:17" s="8" customFormat="1" ht="19.5" hidden="1" customHeight="1">
      <c r="A122" s="150">
        <v>113</v>
      </c>
      <c r="B122" s="128" t="s">
        <v>333</v>
      </c>
      <c r="C122" s="129" t="s">
        <v>334</v>
      </c>
      <c r="D122" s="130" t="s">
        <v>335</v>
      </c>
      <c r="E122" s="131">
        <v>35068</v>
      </c>
      <c r="F122" s="113" t="s">
        <v>33</v>
      </c>
      <c r="G122" s="128" t="s">
        <v>133</v>
      </c>
      <c r="H122" s="165">
        <f t="shared" si="25"/>
        <v>30</v>
      </c>
      <c r="I122" s="165">
        <f t="shared" si="26"/>
        <v>19</v>
      </c>
      <c r="J122" s="165">
        <f t="shared" si="27"/>
        <v>10</v>
      </c>
      <c r="K122" s="166">
        <f t="shared" si="22"/>
        <v>59</v>
      </c>
      <c r="L122" s="167" t="str">
        <f t="shared" si="23"/>
        <v>Đạt</v>
      </c>
      <c r="M122" s="232"/>
      <c r="N122" s="232">
        <v>19</v>
      </c>
      <c r="O122" s="121">
        <v>10</v>
      </c>
      <c r="P122" s="8">
        <f t="shared" si="24"/>
        <v>19</v>
      </c>
      <c r="Q122" s="8">
        <f t="shared" si="28"/>
        <v>10</v>
      </c>
    </row>
    <row r="123" spans="1:17" s="8" customFormat="1" ht="19.5" hidden="1" customHeight="1">
      <c r="A123" s="150">
        <v>114</v>
      </c>
      <c r="B123" s="128" t="s">
        <v>336</v>
      </c>
      <c r="C123" s="129" t="s">
        <v>337</v>
      </c>
      <c r="D123" s="130" t="s">
        <v>338</v>
      </c>
      <c r="E123" s="131">
        <v>34804</v>
      </c>
      <c r="F123" s="113" t="s">
        <v>44</v>
      </c>
      <c r="G123" s="128" t="s">
        <v>162</v>
      </c>
      <c r="H123" s="165">
        <f t="shared" si="25"/>
        <v>36</v>
      </c>
      <c r="I123" s="165">
        <f t="shared" si="26"/>
        <v>19</v>
      </c>
      <c r="J123" s="165">
        <f t="shared" si="27"/>
        <v>13</v>
      </c>
      <c r="K123" s="166">
        <f t="shared" si="22"/>
        <v>68</v>
      </c>
      <c r="L123" s="167" t="str">
        <f t="shared" si="23"/>
        <v>Đạt</v>
      </c>
      <c r="M123" s="232"/>
      <c r="N123" s="232">
        <v>19</v>
      </c>
      <c r="O123" s="121">
        <v>13</v>
      </c>
      <c r="P123" s="8">
        <f t="shared" si="24"/>
        <v>19</v>
      </c>
      <c r="Q123" s="8">
        <f t="shared" si="28"/>
        <v>13</v>
      </c>
    </row>
    <row r="124" spans="1:17" s="8" customFormat="1" ht="19.5" hidden="1" customHeight="1">
      <c r="A124" s="150">
        <v>115</v>
      </c>
      <c r="B124" s="128" t="s">
        <v>339</v>
      </c>
      <c r="C124" s="129" t="s">
        <v>168</v>
      </c>
      <c r="D124" s="130" t="s">
        <v>340</v>
      </c>
      <c r="E124" s="131">
        <v>34846</v>
      </c>
      <c r="F124" s="113" t="s">
        <v>36</v>
      </c>
      <c r="G124" s="128" t="s">
        <v>162</v>
      </c>
      <c r="H124" s="165">
        <f t="shared" si="25"/>
        <v>30</v>
      </c>
      <c r="I124" s="165">
        <f t="shared" si="26"/>
        <v>20</v>
      </c>
      <c r="J124" s="165">
        <f t="shared" si="27"/>
        <v>12</v>
      </c>
      <c r="K124" s="166">
        <f t="shared" si="22"/>
        <v>62</v>
      </c>
      <c r="L124" s="167" t="str">
        <f t="shared" si="23"/>
        <v>Đạt</v>
      </c>
      <c r="M124" s="232"/>
      <c r="N124" s="232">
        <v>20</v>
      </c>
      <c r="O124" s="121">
        <v>12</v>
      </c>
      <c r="P124" s="8">
        <f t="shared" si="24"/>
        <v>20</v>
      </c>
      <c r="Q124" s="8">
        <f t="shared" si="28"/>
        <v>12</v>
      </c>
    </row>
    <row r="125" spans="1:17" s="8" customFormat="1" ht="19.5" hidden="1" customHeight="1">
      <c r="A125" s="150">
        <v>116</v>
      </c>
      <c r="B125" s="128" t="s">
        <v>341</v>
      </c>
      <c r="C125" s="129" t="s">
        <v>342</v>
      </c>
      <c r="D125" s="130" t="s">
        <v>43</v>
      </c>
      <c r="E125" s="131">
        <v>35180</v>
      </c>
      <c r="F125" s="113" t="s">
        <v>36</v>
      </c>
      <c r="G125" s="128" t="s">
        <v>167</v>
      </c>
      <c r="H125" s="165">
        <f t="shared" si="25"/>
        <v>30</v>
      </c>
      <c r="I125" s="165">
        <f t="shared" si="26"/>
        <v>20</v>
      </c>
      <c r="J125" s="165">
        <f t="shared" si="27"/>
        <v>11</v>
      </c>
      <c r="K125" s="166">
        <f t="shared" si="22"/>
        <v>61</v>
      </c>
      <c r="L125" s="167" t="str">
        <f t="shared" si="23"/>
        <v>Đạt</v>
      </c>
      <c r="M125" s="232"/>
      <c r="N125" s="232">
        <v>20</v>
      </c>
      <c r="O125" s="121">
        <v>11</v>
      </c>
      <c r="P125" s="8">
        <f t="shared" si="24"/>
        <v>20</v>
      </c>
      <c r="Q125" s="8">
        <f t="shared" si="28"/>
        <v>11</v>
      </c>
    </row>
    <row r="126" spans="1:17" s="8" customFormat="1" ht="19.5" hidden="1" customHeight="1">
      <c r="A126" s="150">
        <v>117</v>
      </c>
      <c r="B126" s="128" t="s">
        <v>115</v>
      </c>
      <c r="C126" s="129" t="s">
        <v>116</v>
      </c>
      <c r="D126" s="130" t="s">
        <v>43</v>
      </c>
      <c r="E126" s="131">
        <v>35227</v>
      </c>
      <c r="F126" s="113" t="s">
        <v>15</v>
      </c>
      <c r="G126" s="128" t="s">
        <v>88</v>
      </c>
      <c r="H126" s="165">
        <f t="shared" si="25"/>
        <v>30</v>
      </c>
      <c r="I126" s="165">
        <f t="shared" si="26"/>
        <v>18</v>
      </c>
      <c r="J126" s="165">
        <f t="shared" si="27"/>
        <v>12</v>
      </c>
      <c r="K126" s="166">
        <f t="shared" si="22"/>
        <v>60</v>
      </c>
      <c r="L126" s="167" t="str">
        <f t="shared" si="23"/>
        <v>Đạt</v>
      </c>
      <c r="M126" s="232"/>
      <c r="N126" s="232">
        <v>18</v>
      </c>
      <c r="O126" s="121">
        <v>12</v>
      </c>
      <c r="P126" s="8">
        <f t="shared" si="24"/>
        <v>18</v>
      </c>
      <c r="Q126" s="8">
        <f t="shared" si="28"/>
        <v>12</v>
      </c>
    </row>
    <row r="127" spans="1:17" s="8" customFormat="1" ht="19.5" hidden="1" customHeight="1">
      <c r="A127" s="150">
        <v>118</v>
      </c>
      <c r="B127" s="128" t="s">
        <v>343</v>
      </c>
      <c r="C127" s="129" t="s">
        <v>344</v>
      </c>
      <c r="D127" s="130" t="s">
        <v>43</v>
      </c>
      <c r="E127" s="131">
        <v>35175</v>
      </c>
      <c r="F127" s="113" t="s">
        <v>17</v>
      </c>
      <c r="G127" s="128" t="s">
        <v>138</v>
      </c>
      <c r="H127" s="165">
        <f t="shared" si="25"/>
        <v>30</v>
      </c>
      <c r="I127" s="165">
        <f t="shared" si="26"/>
        <v>18</v>
      </c>
      <c r="J127" s="165">
        <f t="shared" si="27"/>
        <v>15</v>
      </c>
      <c r="K127" s="166">
        <f t="shared" si="22"/>
        <v>63</v>
      </c>
      <c r="L127" s="167" t="str">
        <f t="shared" si="23"/>
        <v>Đạt</v>
      </c>
      <c r="M127" s="232"/>
      <c r="N127" s="232">
        <v>18</v>
      </c>
      <c r="O127" s="121">
        <v>15</v>
      </c>
      <c r="P127" s="8">
        <f t="shared" si="24"/>
        <v>18</v>
      </c>
      <c r="Q127" s="8">
        <f t="shared" si="28"/>
        <v>15</v>
      </c>
    </row>
    <row r="128" spans="1:17" s="8" customFormat="1" ht="19.5" hidden="1" customHeight="1">
      <c r="A128" s="150">
        <v>119</v>
      </c>
      <c r="B128" s="128" t="s">
        <v>345</v>
      </c>
      <c r="C128" s="129" t="s">
        <v>12</v>
      </c>
      <c r="D128" s="130" t="s">
        <v>43</v>
      </c>
      <c r="E128" s="131">
        <v>35248</v>
      </c>
      <c r="F128" s="113" t="s">
        <v>44</v>
      </c>
      <c r="G128" s="128" t="s">
        <v>162</v>
      </c>
      <c r="H128" s="165">
        <f t="shared" si="25"/>
        <v>30</v>
      </c>
      <c r="I128" s="165">
        <f t="shared" si="26"/>
        <v>19</v>
      </c>
      <c r="J128" s="165">
        <f t="shared" si="27"/>
        <v>15</v>
      </c>
      <c r="K128" s="166">
        <f t="shared" si="22"/>
        <v>64</v>
      </c>
      <c r="L128" s="167" t="str">
        <f t="shared" si="23"/>
        <v>Đạt</v>
      </c>
      <c r="M128" s="232"/>
      <c r="N128" s="232">
        <v>19</v>
      </c>
      <c r="O128" s="121">
        <v>15</v>
      </c>
      <c r="P128" s="8">
        <f t="shared" si="24"/>
        <v>19</v>
      </c>
      <c r="Q128" s="8">
        <f t="shared" si="28"/>
        <v>15</v>
      </c>
    </row>
    <row r="129" spans="1:17" s="8" customFormat="1" ht="19.5" hidden="1" customHeight="1">
      <c r="A129" s="150">
        <v>120</v>
      </c>
      <c r="B129" s="128" t="s">
        <v>508</v>
      </c>
      <c r="C129" s="129" t="s">
        <v>12</v>
      </c>
      <c r="D129" s="130" t="s">
        <v>43</v>
      </c>
      <c r="E129" s="131">
        <v>35144</v>
      </c>
      <c r="F129" s="113" t="s">
        <v>33</v>
      </c>
      <c r="G129" s="128" t="s">
        <v>94</v>
      </c>
      <c r="H129" s="165">
        <f t="shared" si="25"/>
        <v>39</v>
      </c>
      <c r="I129" s="165">
        <f t="shared" si="26"/>
        <v>20</v>
      </c>
      <c r="J129" s="165">
        <f t="shared" si="27"/>
        <v>17</v>
      </c>
      <c r="K129" s="166">
        <f t="shared" si="22"/>
        <v>76</v>
      </c>
      <c r="L129" s="167" t="str">
        <f t="shared" si="23"/>
        <v>Đạt</v>
      </c>
      <c r="M129" s="232"/>
      <c r="N129" s="232">
        <v>20</v>
      </c>
      <c r="O129" s="121">
        <v>17</v>
      </c>
      <c r="P129" s="8">
        <f t="shared" si="24"/>
        <v>20</v>
      </c>
      <c r="Q129" s="8">
        <f t="shared" si="28"/>
        <v>17</v>
      </c>
    </row>
    <row r="130" spans="1:17" s="8" customFormat="1" ht="19.5" hidden="1" customHeight="1">
      <c r="A130" s="150">
        <v>121</v>
      </c>
      <c r="B130" s="128" t="s">
        <v>346</v>
      </c>
      <c r="C130" s="129" t="s">
        <v>347</v>
      </c>
      <c r="D130" s="130" t="s">
        <v>43</v>
      </c>
      <c r="E130" s="131">
        <v>35242</v>
      </c>
      <c r="F130" s="113" t="s">
        <v>36</v>
      </c>
      <c r="G130" s="128" t="s">
        <v>184</v>
      </c>
      <c r="H130" s="165">
        <f t="shared" si="25"/>
        <v>56</v>
      </c>
      <c r="I130" s="165">
        <f t="shared" si="26"/>
        <v>18</v>
      </c>
      <c r="J130" s="165">
        <f t="shared" si="27"/>
        <v>12</v>
      </c>
      <c r="K130" s="166">
        <f t="shared" si="22"/>
        <v>86</v>
      </c>
      <c r="L130" s="167" t="str">
        <f t="shared" si="23"/>
        <v>Đạt</v>
      </c>
      <c r="M130" s="232"/>
      <c r="N130" s="232">
        <v>18</v>
      </c>
      <c r="O130" s="121">
        <v>12</v>
      </c>
      <c r="P130" s="8">
        <f t="shared" si="24"/>
        <v>18</v>
      </c>
      <c r="Q130" s="8">
        <f t="shared" si="28"/>
        <v>12</v>
      </c>
    </row>
    <row r="131" spans="1:17" s="8" customFormat="1" ht="19.5" hidden="1" customHeight="1">
      <c r="A131" s="150">
        <v>122</v>
      </c>
      <c r="B131" s="128" t="s">
        <v>348</v>
      </c>
      <c r="C131" s="129" t="s">
        <v>349</v>
      </c>
      <c r="D131" s="130" t="s">
        <v>350</v>
      </c>
      <c r="E131" s="131">
        <v>34758</v>
      </c>
      <c r="F131" s="113" t="s">
        <v>36</v>
      </c>
      <c r="G131" s="128" t="s">
        <v>133</v>
      </c>
      <c r="H131" s="165">
        <f t="shared" si="25"/>
        <v>39</v>
      </c>
      <c r="I131" s="165">
        <f t="shared" si="26"/>
        <v>20</v>
      </c>
      <c r="J131" s="165">
        <f t="shared" si="27"/>
        <v>10</v>
      </c>
      <c r="K131" s="166">
        <f t="shared" si="22"/>
        <v>69</v>
      </c>
      <c r="L131" s="167" t="str">
        <f t="shared" si="23"/>
        <v>Đạt</v>
      </c>
      <c r="M131" s="232"/>
      <c r="N131" s="232">
        <v>20</v>
      </c>
      <c r="O131" s="121">
        <v>10</v>
      </c>
      <c r="P131" s="8">
        <f t="shared" si="24"/>
        <v>20</v>
      </c>
      <c r="Q131" s="8">
        <f t="shared" si="28"/>
        <v>10</v>
      </c>
    </row>
    <row r="132" spans="1:17" s="8" customFormat="1" ht="19.5" hidden="1" customHeight="1">
      <c r="A132" s="150">
        <v>123</v>
      </c>
      <c r="B132" s="128" t="s">
        <v>351</v>
      </c>
      <c r="C132" s="129" t="s">
        <v>87</v>
      </c>
      <c r="D132" s="130" t="s">
        <v>73</v>
      </c>
      <c r="E132" s="131">
        <v>34958</v>
      </c>
      <c r="F132" s="113" t="s">
        <v>15</v>
      </c>
      <c r="G132" s="128" t="s">
        <v>131</v>
      </c>
      <c r="H132" s="165">
        <f t="shared" si="25"/>
        <v>37</v>
      </c>
      <c r="I132" s="165">
        <f t="shared" si="26"/>
        <v>19</v>
      </c>
      <c r="J132" s="165">
        <f t="shared" si="27"/>
        <v>19</v>
      </c>
      <c r="K132" s="166">
        <f t="shared" si="22"/>
        <v>75</v>
      </c>
      <c r="L132" s="167" t="str">
        <f t="shared" si="23"/>
        <v>Đạt</v>
      </c>
      <c r="M132" s="232"/>
      <c r="N132" s="232">
        <v>19</v>
      </c>
      <c r="O132" s="121">
        <v>19</v>
      </c>
      <c r="P132" s="8">
        <f t="shared" si="24"/>
        <v>19</v>
      </c>
      <c r="Q132" s="8">
        <f t="shared" si="28"/>
        <v>19</v>
      </c>
    </row>
    <row r="133" spans="1:17" s="8" customFormat="1" ht="19.5" hidden="1" customHeight="1">
      <c r="A133" s="150">
        <v>124</v>
      </c>
      <c r="B133" s="128" t="s">
        <v>509</v>
      </c>
      <c r="C133" s="129" t="s">
        <v>45</v>
      </c>
      <c r="D133" s="130" t="s">
        <v>117</v>
      </c>
      <c r="E133" s="131">
        <v>35065</v>
      </c>
      <c r="F133" s="113" t="s">
        <v>36</v>
      </c>
      <c r="G133" s="128" t="s">
        <v>88</v>
      </c>
      <c r="H133" s="165">
        <f t="shared" si="25"/>
        <v>37</v>
      </c>
      <c r="I133" s="165">
        <f t="shared" si="26"/>
        <v>19</v>
      </c>
      <c r="J133" s="165">
        <f t="shared" si="27"/>
        <v>10</v>
      </c>
      <c r="K133" s="166">
        <f t="shared" si="22"/>
        <v>66</v>
      </c>
      <c r="L133" s="167" t="str">
        <f t="shared" si="23"/>
        <v>Đạt</v>
      </c>
      <c r="M133" s="232"/>
      <c r="N133" s="232">
        <v>19</v>
      </c>
      <c r="O133" s="121">
        <v>10</v>
      </c>
      <c r="P133" s="8">
        <f t="shared" si="24"/>
        <v>19</v>
      </c>
      <c r="Q133" s="8">
        <f t="shared" si="28"/>
        <v>10</v>
      </c>
    </row>
    <row r="134" spans="1:17" s="8" customFormat="1" ht="19.5" hidden="1" customHeight="1">
      <c r="A134" s="150">
        <v>125</v>
      </c>
      <c r="B134" s="187" t="s">
        <v>544</v>
      </c>
      <c r="C134" s="129" t="s">
        <v>545</v>
      </c>
      <c r="D134" s="130" t="s">
        <v>10</v>
      </c>
      <c r="E134" s="200" t="s">
        <v>546</v>
      </c>
      <c r="F134" s="113" t="s">
        <v>547</v>
      </c>
      <c r="G134" s="128" t="s">
        <v>522</v>
      </c>
      <c r="H134" s="165">
        <f t="shared" si="25"/>
        <v>37</v>
      </c>
      <c r="I134" s="165">
        <f t="shared" si="26"/>
        <v>10</v>
      </c>
      <c r="J134" s="165">
        <f t="shared" si="27"/>
        <v>14</v>
      </c>
      <c r="K134" s="166">
        <f t="shared" si="22"/>
        <v>61</v>
      </c>
      <c r="L134" s="167" t="str">
        <f t="shared" si="23"/>
        <v>Đạt</v>
      </c>
      <c r="M134" s="232"/>
      <c r="N134" s="232"/>
      <c r="O134" s="121"/>
      <c r="P134" s="8" t="e">
        <f t="shared" si="24"/>
        <v>#N/A</v>
      </c>
      <c r="Q134" s="8" t="e">
        <f t="shared" si="28"/>
        <v>#N/A</v>
      </c>
    </row>
    <row r="135" spans="1:17" s="8" customFormat="1" ht="19.5" hidden="1" customHeight="1">
      <c r="A135" s="150">
        <v>126</v>
      </c>
      <c r="B135" s="128" t="s">
        <v>352</v>
      </c>
      <c r="C135" s="129" t="s">
        <v>37</v>
      </c>
      <c r="D135" s="130" t="s">
        <v>10</v>
      </c>
      <c r="E135" s="131">
        <v>35134</v>
      </c>
      <c r="F135" s="113" t="s">
        <v>34</v>
      </c>
      <c r="G135" s="128" t="s">
        <v>131</v>
      </c>
      <c r="H135" s="165">
        <f t="shared" si="25"/>
        <v>30</v>
      </c>
      <c r="I135" s="165">
        <f t="shared" si="26"/>
        <v>19</v>
      </c>
      <c r="J135" s="165">
        <f t="shared" si="27"/>
        <v>10</v>
      </c>
      <c r="K135" s="166">
        <f t="shared" si="22"/>
        <v>59</v>
      </c>
      <c r="L135" s="167" t="str">
        <f t="shared" si="23"/>
        <v>Đạt</v>
      </c>
      <c r="M135" s="232"/>
      <c r="N135" s="232">
        <v>19</v>
      </c>
      <c r="O135" s="121">
        <v>10</v>
      </c>
      <c r="P135" s="8">
        <f t="shared" si="24"/>
        <v>19</v>
      </c>
      <c r="Q135" s="8">
        <f t="shared" si="28"/>
        <v>10</v>
      </c>
    </row>
    <row r="136" spans="1:17" s="8" customFormat="1" ht="19.5" hidden="1" customHeight="1">
      <c r="A136" s="150">
        <v>127</v>
      </c>
      <c r="B136" s="128" t="s">
        <v>353</v>
      </c>
      <c r="C136" s="129" t="s">
        <v>354</v>
      </c>
      <c r="D136" s="130" t="s">
        <v>10</v>
      </c>
      <c r="E136" s="131">
        <v>34750</v>
      </c>
      <c r="F136" s="113" t="s">
        <v>36</v>
      </c>
      <c r="G136" s="128" t="s">
        <v>167</v>
      </c>
      <c r="H136" s="165">
        <f t="shared" si="25"/>
        <v>30</v>
      </c>
      <c r="I136" s="165">
        <f t="shared" si="26"/>
        <v>19</v>
      </c>
      <c r="J136" s="165">
        <f t="shared" si="27"/>
        <v>11</v>
      </c>
      <c r="K136" s="166">
        <f t="shared" si="22"/>
        <v>60</v>
      </c>
      <c r="L136" s="167" t="str">
        <f t="shared" si="23"/>
        <v>Đạt</v>
      </c>
      <c r="M136" s="232"/>
      <c r="N136" s="232">
        <v>19</v>
      </c>
      <c r="O136" s="121">
        <v>11</v>
      </c>
      <c r="P136" s="8">
        <f t="shared" si="24"/>
        <v>19</v>
      </c>
      <c r="Q136" s="8">
        <f t="shared" si="28"/>
        <v>11</v>
      </c>
    </row>
    <row r="137" spans="1:17" s="8" customFormat="1" ht="19.5" hidden="1" customHeight="1">
      <c r="A137" s="150">
        <v>128</v>
      </c>
      <c r="B137" s="128" t="s">
        <v>355</v>
      </c>
      <c r="C137" s="129" t="s">
        <v>356</v>
      </c>
      <c r="D137" s="130" t="s">
        <v>10</v>
      </c>
      <c r="E137" s="131">
        <v>35328</v>
      </c>
      <c r="F137" s="113" t="s">
        <v>34</v>
      </c>
      <c r="G137" s="128" t="s">
        <v>127</v>
      </c>
      <c r="H137" s="165">
        <f t="shared" si="25"/>
        <v>33</v>
      </c>
      <c r="I137" s="165">
        <f t="shared" si="26"/>
        <v>13</v>
      </c>
      <c r="J137" s="165">
        <f t="shared" si="27"/>
        <v>11</v>
      </c>
      <c r="K137" s="166">
        <f t="shared" si="22"/>
        <v>57</v>
      </c>
      <c r="L137" s="167" t="str">
        <f t="shared" si="23"/>
        <v>Đạt</v>
      </c>
      <c r="M137" s="232"/>
      <c r="N137" s="232">
        <v>13</v>
      </c>
      <c r="O137" s="121">
        <v>11</v>
      </c>
      <c r="P137" s="8">
        <f t="shared" si="24"/>
        <v>13</v>
      </c>
      <c r="Q137" s="8">
        <f t="shared" si="28"/>
        <v>11</v>
      </c>
    </row>
    <row r="138" spans="1:17" s="8" customFormat="1" ht="19.5" hidden="1" customHeight="1">
      <c r="A138" s="150">
        <v>129</v>
      </c>
      <c r="B138" s="185" t="s">
        <v>118</v>
      </c>
      <c r="C138" s="182" t="s">
        <v>119</v>
      </c>
      <c r="D138" s="183" t="s">
        <v>61</v>
      </c>
      <c r="E138" s="189">
        <v>35115</v>
      </c>
      <c r="F138" s="184" t="s">
        <v>33</v>
      </c>
      <c r="G138" s="185" t="s">
        <v>88</v>
      </c>
      <c r="H138" s="165">
        <f t="shared" si="25"/>
        <v>32</v>
      </c>
      <c r="I138" s="165">
        <f t="shared" si="26"/>
        <v>0</v>
      </c>
      <c r="J138" s="165">
        <f t="shared" si="27"/>
        <v>0</v>
      </c>
      <c r="K138" s="166">
        <f t="shared" ref="K138:K143" si="29">SUM(H138:J138)</f>
        <v>32</v>
      </c>
      <c r="L138" s="167" t="str">
        <f t="shared" ref="L138:L143" si="30">IF(OR(H138&lt;18,I138&lt;6,J138&lt;6),"Không đạt",IF(K138&gt;=50,"Đạt","Không đạt"))</f>
        <v>Không đạt</v>
      </c>
      <c r="M138" s="232"/>
      <c r="N138" s="232"/>
      <c r="O138" s="121"/>
      <c r="P138" s="8" t="e">
        <f t="shared" ref="P138:P143" si="31">VLOOKUP(B138,trabl,8,0)</f>
        <v>#N/A</v>
      </c>
      <c r="Q138" s="8" t="e">
        <f t="shared" si="28"/>
        <v>#N/A</v>
      </c>
    </row>
    <row r="139" spans="1:17" s="8" customFormat="1" ht="19.5" hidden="1" customHeight="1">
      <c r="A139" s="150">
        <v>130</v>
      </c>
      <c r="B139" s="185" t="s">
        <v>357</v>
      </c>
      <c r="C139" s="182" t="s">
        <v>41</v>
      </c>
      <c r="D139" s="183" t="s">
        <v>358</v>
      </c>
      <c r="E139" s="189">
        <v>34703</v>
      </c>
      <c r="F139" s="184" t="s">
        <v>44</v>
      </c>
      <c r="G139" s="185" t="s">
        <v>162</v>
      </c>
      <c r="H139" s="165">
        <f t="shared" si="25"/>
        <v>34</v>
      </c>
      <c r="I139" s="165">
        <f t="shared" si="26"/>
        <v>20</v>
      </c>
      <c r="J139" s="165">
        <f t="shared" si="27"/>
        <v>10</v>
      </c>
      <c r="K139" s="166">
        <f t="shared" si="29"/>
        <v>64</v>
      </c>
      <c r="L139" s="167" t="str">
        <f t="shared" si="30"/>
        <v>Đạt</v>
      </c>
      <c r="M139" s="232"/>
      <c r="N139" s="232">
        <v>20</v>
      </c>
      <c r="O139" s="121">
        <v>10</v>
      </c>
      <c r="P139" s="8">
        <f t="shared" si="31"/>
        <v>20</v>
      </c>
      <c r="Q139" s="8">
        <f t="shared" si="28"/>
        <v>10</v>
      </c>
    </row>
    <row r="140" spans="1:17" s="8" customFormat="1" ht="19.5" customHeight="1">
      <c r="A140" s="150">
        <v>131</v>
      </c>
      <c r="B140" s="185" t="s">
        <v>359</v>
      </c>
      <c r="C140" s="182" t="s">
        <v>280</v>
      </c>
      <c r="D140" s="183" t="s">
        <v>360</v>
      </c>
      <c r="E140" s="189">
        <v>35266</v>
      </c>
      <c r="F140" s="184" t="s">
        <v>130</v>
      </c>
      <c r="G140" s="185" t="s">
        <v>176</v>
      </c>
      <c r="H140" s="165">
        <f t="shared" si="25"/>
        <v>36</v>
      </c>
      <c r="I140" s="165">
        <f t="shared" si="26"/>
        <v>20</v>
      </c>
      <c r="J140" s="165">
        <f t="shared" si="27"/>
        <v>14</v>
      </c>
      <c r="K140" s="166">
        <f t="shared" si="29"/>
        <v>70</v>
      </c>
      <c r="L140" s="167" t="str">
        <f t="shared" si="30"/>
        <v>Đạt</v>
      </c>
      <c r="M140" s="232"/>
      <c r="N140" s="232">
        <v>20</v>
      </c>
      <c r="O140" s="121">
        <v>14</v>
      </c>
      <c r="P140" s="8">
        <f t="shared" si="31"/>
        <v>20</v>
      </c>
      <c r="Q140" s="8">
        <f t="shared" si="28"/>
        <v>14</v>
      </c>
    </row>
    <row r="141" spans="1:17" s="8" customFormat="1" ht="19.5" hidden="1" customHeight="1">
      <c r="A141" s="150">
        <v>132</v>
      </c>
      <c r="B141" s="185" t="s">
        <v>361</v>
      </c>
      <c r="C141" s="182" t="s">
        <v>180</v>
      </c>
      <c r="D141" s="183" t="s">
        <v>62</v>
      </c>
      <c r="E141" s="189">
        <v>35183</v>
      </c>
      <c r="F141" s="184" t="s">
        <v>11</v>
      </c>
      <c r="G141" s="185" t="s">
        <v>142</v>
      </c>
      <c r="H141" s="165">
        <f t="shared" si="25"/>
        <v>36</v>
      </c>
      <c r="I141" s="165">
        <f t="shared" si="26"/>
        <v>20</v>
      </c>
      <c r="J141" s="165">
        <f t="shared" si="27"/>
        <v>13</v>
      </c>
      <c r="K141" s="166">
        <f t="shared" si="29"/>
        <v>69</v>
      </c>
      <c r="L141" s="167" t="str">
        <f t="shared" si="30"/>
        <v>Đạt</v>
      </c>
      <c r="M141" s="232"/>
      <c r="N141" s="232">
        <v>20</v>
      </c>
      <c r="O141" s="121">
        <v>13</v>
      </c>
      <c r="P141" s="8">
        <f t="shared" si="31"/>
        <v>20</v>
      </c>
      <c r="Q141" s="8">
        <f t="shared" si="28"/>
        <v>13</v>
      </c>
    </row>
    <row r="142" spans="1:17" s="8" customFormat="1" ht="19.5" hidden="1" customHeight="1">
      <c r="A142" s="150">
        <v>133</v>
      </c>
      <c r="B142" s="185" t="s">
        <v>510</v>
      </c>
      <c r="C142" s="182" t="s">
        <v>38</v>
      </c>
      <c r="D142" s="183" t="s">
        <v>62</v>
      </c>
      <c r="E142" s="189">
        <v>35218</v>
      </c>
      <c r="F142" s="184" t="s">
        <v>44</v>
      </c>
      <c r="G142" s="185" t="s">
        <v>94</v>
      </c>
      <c r="H142" s="165">
        <f t="shared" si="25"/>
        <v>38</v>
      </c>
      <c r="I142" s="165">
        <f t="shared" si="26"/>
        <v>20</v>
      </c>
      <c r="J142" s="165">
        <f t="shared" si="27"/>
        <v>18</v>
      </c>
      <c r="K142" s="166">
        <f t="shared" si="29"/>
        <v>76</v>
      </c>
      <c r="L142" s="167" t="str">
        <f t="shared" si="30"/>
        <v>Đạt</v>
      </c>
      <c r="M142" s="232"/>
      <c r="N142" s="232">
        <v>20</v>
      </c>
      <c r="O142" s="121"/>
      <c r="P142" s="8">
        <f t="shared" si="31"/>
        <v>20</v>
      </c>
      <c r="Q142" s="8">
        <f t="shared" si="28"/>
        <v>0</v>
      </c>
    </row>
    <row r="143" spans="1:17" s="8" customFormat="1" ht="19.5" hidden="1" customHeight="1">
      <c r="A143" s="199">
        <v>134</v>
      </c>
      <c r="B143" s="132" t="s">
        <v>362</v>
      </c>
      <c r="C143" s="190" t="s">
        <v>363</v>
      </c>
      <c r="D143" s="191" t="s">
        <v>62</v>
      </c>
      <c r="E143" s="192">
        <v>35333</v>
      </c>
      <c r="F143" s="193" t="s">
        <v>11</v>
      </c>
      <c r="G143" s="132" t="s">
        <v>127</v>
      </c>
      <c r="H143" s="202">
        <f t="shared" si="25"/>
        <v>30</v>
      </c>
      <c r="I143" s="202">
        <f t="shared" si="26"/>
        <v>20</v>
      </c>
      <c r="J143" s="202">
        <f t="shared" si="27"/>
        <v>12</v>
      </c>
      <c r="K143" s="203">
        <f t="shared" si="29"/>
        <v>62</v>
      </c>
      <c r="L143" s="204" t="str">
        <f t="shared" si="30"/>
        <v>Đạt</v>
      </c>
      <c r="M143" s="233"/>
      <c r="N143" s="233">
        <v>20</v>
      </c>
      <c r="O143" s="205">
        <v>12</v>
      </c>
      <c r="P143" s="8">
        <f t="shared" si="31"/>
        <v>20</v>
      </c>
      <c r="Q143" s="8">
        <f t="shared" si="28"/>
        <v>12</v>
      </c>
    </row>
    <row r="144" spans="1:17" s="8" customFormat="1" ht="15.75" customHeight="1">
      <c r="A144" s="155"/>
      <c r="B144" s="156"/>
      <c r="C144" s="157"/>
      <c r="D144" s="158"/>
      <c r="E144" s="159"/>
      <c r="F144" s="160"/>
      <c r="G144" s="160"/>
      <c r="H144" s="161"/>
      <c r="I144" s="161"/>
      <c r="J144" s="161"/>
      <c r="K144" s="162"/>
      <c r="L144" s="163"/>
      <c r="M144" s="234"/>
      <c r="N144" s="234"/>
      <c r="O144" s="164"/>
    </row>
    <row r="145" spans="1:15" s="28" customFormat="1" ht="21" customHeight="1">
      <c r="B145" s="17"/>
      <c r="C145" s="17" t="s">
        <v>23</v>
      </c>
      <c r="D145" s="29">
        <f>A143</f>
        <v>134</v>
      </c>
      <c r="F145" s="58"/>
      <c r="G145" s="30"/>
      <c r="H145" s="31"/>
      <c r="I145" s="31"/>
      <c r="M145" s="235"/>
      <c r="N145" s="235"/>
    </row>
    <row r="146" spans="1:15" s="28" customFormat="1">
      <c r="A146" s="17"/>
      <c r="B146" s="17"/>
      <c r="C146" s="32"/>
      <c r="D146" s="32"/>
      <c r="E146" s="58" t="s">
        <v>24</v>
      </c>
      <c r="F146" s="58" t="s">
        <v>25</v>
      </c>
      <c r="G146" s="30"/>
      <c r="H146" s="31"/>
      <c r="I146" s="31"/>
      <c r="M146" s="235"/>
      <c r="N146" s="235"/>
    </row>
    <row r="147" spans="1:15" s="28" customFormat="1">
      <c r="A147" s="17"/>
      <c r="B147" s="17"/>
      <c r="C147" s="16" t="s">
        <v>26</v>
      </c>
      <c r="D147" s="16"/>
      <c r="E147" s="109">
        <f>COUNTIF($L$10:$L$143,"Đạt")</f>
        <v>128</v>
      </c>
      <c r="F147" s="33">
        <f>E147/$D$145*100%</f>
        <v>0.95522388059701491</v>
      </c>
      <c r="G147" s="30"/>
      <c r="H147" s="31"/>
      <c r="I147" s="31"/>
      <c r="J147" s="34"/>
      <c r="M147" s="235"/>
      <c r="N147" s="235"/>
    </row>
    <row r="148" spans="1:15">
      <c r="A148" s="35"/>
      <c r="B148" s="35"/>
      <c r="C148" s="274" t="s">
        <v>511</v>
      </c>
      <c r="D148" s="274"/>
      <c r="E148" s="109">
        <f>COUNTIF($L$10:$L$143,"Không đạt")</f>
        <v>6</v>
      </c>
      <c r="F148" s="33">
        <f>E148/$D$145*100%</f>
        <v>4.4776119402985072E-2</v>
      </c>
      <c r="G148" s="33"/>
      <c r="H148" s="31"/>
      <c r="I148" s="31"/>
      <c r="J148" s="19"/>
      <c r="K148" s="17"/>
      <c r="L148" s="17"/>
    </row>
    <row r="149" spans="1:15" ht="10.5" customHeight="1">
      <c r="B149" s="28"/>
      <c r="C149" s="28"/>
      <c r="D149" s="28"/>
      <c r="E149" s="28"/>
      <c r="F149" s="108"/>
      <c r="G149" s="28"/>
      <c r="H149" s="28"/>
      <c r="I149" s="28"/>
      <c r="J149" s="28"/>
    </row>
    <row r="150" spans="1:15" ht="21" customHeight="1">
      <c r="G150" s="28"/>
      <c r="H150" s="28"/>
      <c r="I150" s="256" t="s">
        <v>121</v>
      </c>
      <c r="J150" s="256"/>
      <c r="K150" s="256"/>
      <c r="L150" s="256"/>
      <c r="M150" s="256"/>
      <c r="N150" s="256"/>
      <c r="O150" s="256"/>
    </row>
    <row r="151" spans="1:15">
      <c r="B151" s="263" t="s">
        <v>8</v>
      </c>
      <c r="C151" s="263"/>
      <c r="D151" s="263"/>
      <c r="G151" s="18"/>
      <c r="H151" s="18"/>
      <c r="I151" s="257" t="s">
        <v>74</v>
      </c>
      <c r="J151" s="257"/>
      <c r="K151" s="257"/>
      <c r="L151" s="257"/>
      <c r="M151" s="257"/>
      <c r="N151" s="257"/>
      <c r="O151" s="257"/>
    </row>
    <row r="155" spans="1:15" ht="16.5">
      <c r="C155" s="255" t="s">
        <v>726</v>
      </c>
      <c r="D155" s="255"/>
    </row>
  </sheetData>
  <autoFilter ref="A9:WUR143">
    <filterColumn colId="2" showButton="0"/>
    <filterColumn colId="6">
      <filters>
        <filter val="13C06.2"/>
        <filter val="14C09"/>
      </filters>
    </filterColumn>
  </autoFilter>
  <sortState ref="B10:L143">
    <sortCondition ref="D10:D143"/>
    <sortCondition ref="C10:C143"/>
    <sortCondition ref="G10:G143"/>
  </sortState>
  <mergeCells count="23">
    <mergeCell ref="C155:D155"/>
    <mergeCell ref="B151:D151"/>
    <mergeCell ref="C148:D148"/>
    <mergeCell ref="I151:O151"/>
    <mergeCell ref="I150:O150"/>
    <mergeCell ref="A5:N5"/>
    <mergeCell ref="A6:N6"/>
    <mergeCell ref="A8:A9"/>
    <mergeCell ref="B8:B9"/>
    <mergeCell ref="E8:E9"/>
    <mergeCell ref="F8:F9"/>
    <mergeCell ref="G8:G9"/>
    <mergeCell ref="H8:J8"/>
    <mergeCell ref="K8:K9"/>
    <mergeCell ref="L8:L9"/>
    <mergeCell ref="C8:D9"/>
    <mergeCell ref="M8:O8"/>
    <mergeCell ref="A1:D1"/>
    <mergeCell ref="F1:N1"/>
    <mergeCell ref="A2:D2"/>
    <mergeCell ref="F2:N2"/>
    <mergeCell ref="A3:D3"/>
    <mergeCell ref="H3:M3"/>
  </mergeCells>
  <printOptions horizontalCentered="1"/>
  <pageMargins left="0.43" right="0.4" top="0.41" bottom="0.4" header="0.5" footer="0.25"/>
  <pageSetup paperSize="9" orientation="landscape" horizontalDpi="300" verticalDpi="300" r:id="rId1"/>
  <headerFooter alignWithMargins="0">
    <oddFooter>&amp;C
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L146"/>
  <sheetViews>
    <sheetView topLeftCell="A10" zoomScale="112" zoomScaleNormal="112" workbookViewId="0">
      <selection activeCell="L145" sqref="L145"/>
    </sheetView>
  </sheetViews>
  <sheetFormatPr defaultColWidth="9.140625" defaultRowHeight="15.75"/>
  <cols>
    <col min="1" max="1" width="4.5703125" style="44" customWidth="1"/>
    <col min="2" max="2" width="14.85546875" style="44" hidden="1" customWidth="1"/>
    <col min="3" max="3" width="18.85546875" style="44" customWidth="1"/>
    <col min="4" max="4" width="8.5703125" style="45" customWidth="1"/>
    <col min="5" max="5" width="10.28515625" style="46" customWidth="1"/>
    <col min="6" max="6" width="15.7109375" style="47" customWidth="1"/>
    <col min="7" max="7" width="9.42578125" style="48" customWidth="1"/>
    <col min="8" max="8" width="6.5703125" style="48" customWidth="1"/>
    <col min="9" max="9" width="6.85546875" style="195" customWidth="1"/>
    <col min="10" max="10" width="12.7109375" style="143" customWidth="1"/>
    <col min="11" max="16384" width="9.140625" style="44"/>
  </cols>
  <sheetData>
    <row r="1" spans="1:10" s="36" customFormat="1">
      <c r="A1" s="278" t="s">
        <v>18</v>
      </c>
      <c r="B1" s="278"/>
      <c r="C1" s="278"/>
      <c r="D1" s="278"/>
      <c r="E1" s="278"/>
      <c r="F1" s="277" t="s">
        <v>19</v>
      </c>
      <c r="G1" s="277"/>
      <c r="H1" s="277"/>
      <c r="I1" s="277"/>
      <c r="J1" s="277"/>
    </row>
    <row r="2" spans="1:10" s="36" customFormat="1">
      <c r="A2" s="277" t="s">
        <v>20</v>
      </c>
      <c r="B2" s="277"/>
      <c r="C2" s="277"/>
      <c r="D2" s="277"/>
      <c r="E2" s="277"/>
      <c r="F2" s="277" t="s">
        <v>21</v>
      </c>
      <c r="G2" s="277"/>
      <c r="H2" s="277"/>
      <c r="I2" s="277"/>
      <c r="J2" s="277"/>
    </row>
    <row r="3" spans="1:10" s="36" customFormat="1">
      <c r="A3" s="277" t="s">
        <v>27</v>
      </c>
      <c r="B3" s="277"/>
      <c r="C3" s="277"/>
      <c r="D3" s="277"/>
      <c r="E3" s="277"/>
      <c r="F3" s="38"/>
      <c r="G3" s="38"/>
      <c r="H3" s="38"/>
      <c r="I3" s="197"/>
    </row>
    <row r="4" spans="1:10" s="36" customFormat="1" ht="15.75" customHeight="1">
      <c r="C4" s="39"/>
      <c r="D4" s="39"/>
      <c r="E4" s="40"/>
      <c r="F4" s="38"/>
      <c r="G4" s="38"/>
      <c r="H4" s="38"/>
      <c r="I4" s="197"/>
    </row>
    <row r="5" spans="1:10" s="36" customFormat="1" ht="36.75" customHeight="1">
      <c r="A5" s="275" t="s">
        <v>376</v>
      </c>
      <c r="B5" s="276"/>
      <c r="C5" s="276"/>
      <c r="D5" s="276"/>
      <c r="E5" s="276"/>
      <c r="F5" s="276"/>
      <c r="G5" s="276"/>
      <c r="H5" s="276"/>
      <c r="I5" s="276"/>
      <c r="J5" s="276"/>
    </row>
    <row r="6" spans="1:10" s="36" customFormat="1" ht="21.75" customHeight="1">
      <c r="A6" s="281" t="s">
        <v>517</v>
      </c>
      <c r="B6" s="281"/>
      <c r="C6" s="281"/>
      <c r="D6" s="281"/>
      <c r="E6" s="281"/>
      <c r="F6" s="281"/>
      <c r="G6" s="281"/>
      <c r="H6" s="281"/>
      <c r="I6" s="281"/>
      <c r="J6" s="281"/>
    </row>
    <row r="7" spans="1:10" s="41" customFormat="1" ht="21.75" customHeight="1">
      <c r="A7" s="282" t="s">
        <v>375</v>
      </c>
      <c r="B7" s="282"/>
      <c r="C7" s="282"/>
      <c r="D7" s="282"/>
      <c r="E7" s="282"/>
      <c r="F7" s="282"/>
      <c r="G7" s="282"/>
      <c r="H7" s="282"/>
      <c r="I7" s="282"/>
      <c r="J7" s="282"/>
    </row>
    <row r="8" spans="1:10" s="41" customFormat="1" ht="11.25" customHeight="1">
      <c r="C8" s="42"/>
      <c r="D8" s="39"/>
      <c r="E8" s="40"/>
      <c r="F8" s="38"/>
      <c r="G8" s="43"/>
      <c r="H8" s="43"/>
      <c r="I8" s="197"/>
    </row>
    <row r="9" spans="1:10" s="41" customFormat="1" ht="21" customHeight="1">
      <c r="A9" s="283" t="s">
        <v>0</v>
      </c>
      <c r="B9" s="284" t="s">
        <v>28</v>
      </c>
      <c r="C9" s="286" t="s">
        <v>29</v>
      </c>
      <c r="D9" s="287"/>
      <c r="E9" s="290" t="s">
        <v>3</v>
      </c>
      <c r="F9" s="292" t="s">
        <v>4</v>
      </c>
      <c r="G9" s="284" t="s">
        <v>5</v>
      </c>
      <c r="H9" s="290" t="s">
        <v>30</v>
      </c>
      <c r="I9" s="279" t="s">
        <v>6</v>
      </c>
      <c r="J9" s="279"/>
    </row>
    <row r="10" spans="1:10" ht="32.25" customHeight="1">
      <c r="A10" s="283"/>
      <c r="B10" s="285"/>
      <c r="C10" s="288"/>
      <c r="D10" s="289"/>
      <c r="E10" s="291"/>
      <c r="F10" s="293"/>
      <c r="G10" s="285"/>
      <c r="H10" s="291"/>
      <c r="I10" s="196" t="s">
        <v>122</v>
      </c>
      <c r="J10" s="139" t="s">
        <v>32</v>
      </c>
    </row>
    <row r="11" spans="1:10" ht="19.5" hidden="1" customHeight="1">
      <c r="A11" s="55">
        <v>1</v>
      </c>
      <c r="B11" s="123" t="s">
        <v>125</v>
      </c>
      <c r="C11" s="124" t="s">
        <v>126</v>
      </c>
      <c r="D11" s="125" t="s">
        <v>60</v>
      </c>
      <c r="E11" s="126">
        <v>35165</v>
      </c>
      <c r="F11" s="127" t="s">
        <v>34</v>
      </c>
      <c r="G11" s="123" t="s">
        <v>127</v>
      </c>
      <c r="H11" s="128" t="s">
        <v>550</v>
      </c>
      <c r="I11" s="238">
        <v>33</v>
      </c>
      <c r="J11" s="239" t="str">
        <f t="shared" ref="J11:J22" si="0">VLOOKUP(I11,chu,2,0)</f>
        <v>Ba ba</v>
      </c>
    </row>
    <row r="12" spans="1:10" ht="19.5" hidden="1" customHeight="1">
      <c r="A12" s="150">
        <v>2</v>
      </c>
      <c r="B12" s="128" t="s">
        <v>128</v>
      </c>
      <c r="C12" s="129" t="s">
        <v>129</v>
      </c>
      <c r="D12" s="130" t="s">
        <v>60</v>
      </c>
      <c r="E12" s="131">
        <v>35070</v>
      </c>
      <c r="F12" s="113" t="s">
        <v>66</v>
      </c>
      <c r="G12" s="128" t="s">
        <v>127</v>
      </c>
      <c r="H12" s="128" t="s">
        <v>551</v>
      </c>
      <c r="I12" s="240">
        <v>37</v>
      </c>
      <c r="J12" s="241" t="str">
        <f t="shared" si="0"/>
        <v>Ba bảy</v>
      </c>
    </row>
    <row r="13" spans="1:10" ht="19.5" hidden="1" customHeight="1">
      <c r="A13" s="150">
        <v>3</v>
      </c>
      <c r="B13" s="187" t="s">
        <v>518</v>
      </c>
      <c r="C13" s="129" t="s">
        <v>519</v>
      </c>
      <c r="D13" s="130" t="s">
        <v>60</v>
      </c>
      <c r="E13" s="200" t="s">
        <v>520</v>
      </c>
      <c r="F13" s="113" t="s">
        <v>521</v>
      </c>
      <c r="G13" s="128" t="s">
        <v>522</v>
      </c>
      <c r="H13" s="128" t="s">
        <v>552</v>
      </c>
      <c r="I13" s="240">
        <v>33</v>
      </c>
      <c r="J13" s="241" t="str">
        <f t="shared" si="0"/>
        <v>Ba ba</v>
      </c>
    </row>
    <row r="14" spans="1:10" ht="19.5" hidden="1" customHeight="1">
      <c r="A14" s="150">
        <v>4</v>
      </c>
      <c r="B14" s="128" t="s">
        <v>89</v>
      </c>
      <c r="C14" s="129" t="s">
        <v>90</v>
      </c>
      <c r="D14" s="130" t="s">
        <v>91</v>
      </c>
      <c r="E14" s="131">
        <v>35386</v>
      </c>
      <c r="F14" s="113" t="s">
        <v>44</v>
      </c>
      <c r="G14" s="128" t="s">
        <v>88</v>
      </c>
      <c r="H14" s="128" t="s">
        <v>553</v>
      </c>
      <c r="I14" s="240">
        <v>31</v>
      </c>
      <c r="J14" s="241" t="str">
        <f t="shared" si="0"/>
        <v>Ba mốt</v>
      </c>
    </row>
    <row r="15" spans="1:10" ht="19.5" hidden="1" customHeight="1">
      <c r="A15" s="150">
        <v>5</v>
      </c>
      <c r="B15" s="128" t="s">
        <v>136</v>
      </c>
      <c r="C15" s="129" t="s">
        <v>137</v>
      </c>
      <c r="D15" s="130" t="s">
        <v>16</v>
      </c>
      <c r="E15" s="131">
        <v>35098</v>
      </c>
      <c r="F15" s="113" t="s">
        <v>44</v>
      </c>
      <c r="G15" s="128" t="s">
        <v>138</v>
      </c>
      <c r="H15" s="128" t="s">
        <v>554</v>
      </c>
      <c r="I15" s="240">
        <v>30</v>
      </c>
      <c r="J15" s="241" t="str">
        <f t="shared" si="0"/>
        <v>Ba mươi</v>
      </c>
    </row>
    <row r="16" spans="1:10" ht="19.5" hidden="1" customHeight="1">
      <c r="A16" s="150">
        <v>6</v>
      </c>
      <c r="B16" s="128" t="s">
        <v>139</v>
      </c>
      <c r="C16" s="129" t="s">
        <v>140</v>
      </c>
      <c r="D16" s="130" t="s">
        <v>16</v>
      </c>
      <c r="E16" s="131">
        <v>35184</v>
      </c>
      <c r="F16" s="113" t="s">
        <v>141</v>
      </c>
      <c r="G16" s="128" t="s">
        <v>131</v>
      </c>
      <c r="H16" s="128" t="s">
        <v>555</v>
      </c>
      <c r="I16" s="240">
        <v>33</v>
      </c>
      <c r="J16" s="241" t="str">
        <f t="shared" si="0"/>
        <v>Ba ba</v>
      </c>
    </row>
    <row r="17" spans="1:11" ht="19.5" hidden="1" customHeight="1">
      <c r="A17" s="150">
        <v>7</v>
      </c>
      <c r="B17" s="128" t="s">
        <v>92</v>
      </c>
      <c r="C17" s="129" t="s">
        <v>93</v>
      </c>
      <c r="D17" s="130" t="s">
        <v>16</v>
      </c>
      <c r="E17" s="131">
        <v>34919</v>
      </c>
      <c r="F17" s="113" t="s">
        <v>17</v>
      </c>
      <c r="G17" s="128" t="s">
        <v>94</v>
      </c>
      <c r="H17" s="128" t="s">
        <v>556</v>
      </c>
      <c r="I17" s="240">
        <v>30</v>
      </c>
      <c r="J17" s="241" t="str">
        <f t="shared" si="0"/>
        <v>Ba mươi</v>
      </c>
    </row>
    <row r="18" spans="1:11" ht="19.5" hidden="1" customHeight="1">
      <c r="A18" s="150">
        <v>8</v>
      </c>
      <c r="B18" s="128" t="s">
        <v>483</v>
      </c>
      <c r="C18" s="129" t="s">
        <v>95</v>
      </c>
      <c r="D18" s="130" t="s">
        <v>96</v>
      </c>
      <c r="E18" s="131">
        <v>34566</v>
      </c>
      <c r="F18" s="113" t="s">
        <v>11</v>
      </c>
      <c r="G18" s="128" t="s">
        <v>94</v>
      </c>
      <c r="H18" s="128" t="s">
        <v>557</v>
      </c>
      <c r="I18" s="240">
        <v>32</v>
      </c>
      <c r="J18" s="241" t="str">
        <f t="shared" si="0"/>
        <v>Ba hai</v>
      </c>
    </row>
    <row r="19" spans="1:11" ht="19.5" hidden="1" customHeight="1">
      <c r="A19" s="150">
        <v>9</v>
      </c>
      <c r="B19" s="128" t="s">
        <v>143</v>
      </c>
      <c r="C19" s="129" t="s">
        <v>144</v>
      </c>
      <c r="D19" s="130" t="s">
        <v>145</v>
      </c>
      <c r="E19" s="131">
        <v>34700</v>
      </c>
      <c r="F19" s="113" t="s">
        <v>34</v>
      </c>
      <c r="G19" s="128" t="s">
        <v>138</v>
      </c>
      <c r="H19" s="128" t="s">
        <v>558</v>
      </c>
      <c r="I19" s="240">
        <v>30</v>
      </c>
      <c r="J19" s="241" t="str">
        <f t="shared" si="0"/>
        <v>Ba mươi</v>
      </c>
    </row>
    <row r="20" spans="1:11" ht="19.5" hidden="1" customHeight="1">
      <c r="A20" s="150">
        <v>10</v>
      </c>
      <c r="B20" s="128" t="s">
        <v>146</v>
      </c>
      <c r="C20" s="129" t="s">
        <v>147</v>
      </c>
      <c r="D20" s="130" t="s">
        <v>145</v>
      </c>
      <c r="E20" s="131">
        <v>35268</v>
      </c>
      <c r="F20" s="113" t="s">
        <v>44</v>
      </c>
      <c r="G20" s="128" t="s">
        <v>133</v>
      </c>
      <c r="H20" s="128" t="s">
        <v>559</v>
      </c>
      <c r="I20" s="240">
        <v>31</v>
      </c>
      <c r="J20" s="241" t="str">
        <f t="shared" si="0"/>
        <v>Ba mốt</v>
      </c>
    </row>
    <row r="21" spans="1:11" ht="19.5" hidden="1" customHeight="1">
      <c r="A21" s="150">
        <v>11</v>
      </c>
      <c r="B21" s="128" t="s">
        <v>148</v>
      </c>
      <c r="C21" s="129" t="s">
        <v>37</v>
      </c>
      <c r="D21" s="130" t="s">
        <v>149</v>
      </c>
      <c r="E21" s="131">
        <v>35407</v>
      </c>
      <c r="F21" s="113" t="s">
        <v>44</v>
      </c>
      <c r="G21" s="128" t="s">
        <v>142</v>
      </c>
      <c r="H21" s="128" t="s">
        <v>560</v>
      </c>
      <c r="I21" s="240">
        <v>30</v>
      </c>
      <c r="J21" s="241" t="str">
        <f t="shared" si="0"/>
        <v>Ba mươi</v>
      </c>
    </row>
    <row r="22" spans="1:11" ht="19.5" hidden="1" customHeight="1">
      <c r="A22" s="150">
        <v>12</v>
      </c>
      <c r="B22" s="128" t="s">
        <v>151</v>
      </c>
      <c r="C22" s="129" t="s">
        <v>152</v>
      </c>
      <c r="D22" s="130" t="s">
        <v>150</v>
      </c>
      <c r="E22" s="131">
        <v>35065</v>
      </c>
      <c r="F22" s="113" t="s">
        <v>36</v>
      </c>
      <c r="G22" s="128" t="s">
        <v>127</v>
      </c>
      <c r="H22" s="128" t="s">
        <v>561</v>
      </c>
      <c r="I22" s="240">
        <v>34</v>
      </c>
      <c r="J22" s="241" t="str">
        <f t="shared" si="0"/>
        <v>Ba bốn</v>
      </c>
    </row>
    <row r="23" spans="1:11" ht="19.5" hidden="1" customHeight="1">
      <c r="A23" s="150">
        <v>13</v>
      </c>
      <c r="B23" s="128" t="s">
        <v>153</v>
      </c>
      <c r="C23" s="129" t="s">
        <v>154</v>
      </c>
      <c r="D23" s="130" t="s">
        <v>155</v>
      </c>
      <c r="E23" s="131">
        <v>34879</v>
      </c>
      <c r="F23" s="113" t="s">
        <v>49</v>
      </c>
      <c r="G23" s="128" t="s">
        <v>127</v>
      </c>
      <c r="H23" s="128" t="s">
        <v>562</v>
      </c>
      <c r="I23" s="240">
        <v>30</v>
      </c>
      <c r="J23" s="241" t="str">
        <f t="shared" ref="J23:J24" si="1">VLOOKUP(I23,chu,2,0)</f>
        <v>Ba mươi</v>
      </c>
    </row>
    <row r="24" spans="1:11" ht="19.5" customHeight="1">
      <c r="A24" s="150">
        <v>14</v>
      </c>
      <c r="B24" s="128" t="s">
        <v>156</v>
      </c>
      <c r="C24" s="129" t="s">
        <v>37</v>
      </c>
      <c r="D24" s="130" t="s">
        <v>98</v>
      </c>
      <c r="E24" s="131">
        <v>34802</v>
      </c>
      <c r="F24" s="113" t="s">
        <v>44</v>
      </c>
      <c r="G24" s="128" t="s">
        <v>142</v>
      </c>
      <c r="H24" s="128" t="s">
        <v>563</v>
      </c>
      <c r="I24" s="240">
        <v>0</v>
      </c>
      <c r="J24" s="241" t="str">
        <f t="shared" si="1"/>
        <v>Không</v>
      </c>
      <c r="K24" s="44" t="s">
        <v>716</v>
      </c>
    </row>
    <row r="25" spans="1:11" ht="19.5" hidden="1" customHeight="1">
      <c r="A25" s="150">
        <v>15</v>
      </c>
      <c r="B25" s="128" t="s">
        <v>97</v>
      </c>
      <c r="C25" s="129" t="s">
        <v>68</v>
      </c>
      <c r="D25" s="130" t="s">
        <v>98</v>
      </c>
      <c r="E25" s="131">
        <v>34890</v>
      </c>
      <c r="F25" s="113" t="s">
        <v>33</v>
      </c>
      <c r="G25" s="128" t="s">
        <v>88</v>
      </c>
      <c r="H25" s="128" t="s">
        <v>564</v>
      </c>
      <c r="I25" s="240">
        <v>31</v>
      </c>
      <c r="J25" s="241" t="str">
        <f t="shared" ref="J25:J36" si="2">VLOOKUP(I25,chu,2,0)</f>
        <v>Ba mốt</v>
      </c>
    </row>
    <row r="26" spans="1:11" ht="19.5" hidden="1" customHeight="1">
      <c r="A26" s="150">
        <v>16</v>
      </c>
      <c r="B26" s="128" t="s">
        <v>157</v>
      </c>
      <c r="C26" s="129" t="s">
        <v>41</v>
      </c>
      <c r="D26" s="130" t="s">
        <v>158</v>
      </c>
      <c r="E26" s="131">
        <v>35385</v>
      </c>
      <c r="F26" s="113" t="s">
        <v>36</v>
      </c>
      <c r="G26" s="128" t="s">
        <v>127</v>
      </c>
      <c r="H26" s="128" t="s">
        <v>565</v>
      </c>
      <c r="I26" s="240">
        <v>32</v>
      </c>
      <c r="J26" s="241" t="str">
        <f t="shared" si="2"/>
        <v>Ba hai</v>
      </c>
    </row>
    <row r="27" spans="1:11" ht="19.5" hidden="1" customHeight="1">
      <c r="A27" s="150">
        <v>17</v>
      </c>
      <c r="B27" s="128" t="s">
        <v>159</v>
      </c>
      <c r="C27" s="129" t="s">
        <v>160</v>
      </c>
      <c r="D27" s="130" t="s">
        <v>161</v>
      </c>
      <c r="E27" s="131">
        <v>35264</v>
      </c>
      <c r="F27" s="113" t="s">
        <v>33</v>
      </c>
      <c r="G27" s="128" t="s">
        <v>162</v>
      </c>
      <c r="H27" s="128" t="s">
        <v>566</v>
      </c>
      <c r="I27" s="240">
        <v>30</v>
      </c>
      <c r="J27" s="241" t="str">
        <f t="shared" si="2"/>
        <v>Ba mươi</v>
      </c>
    </row>
    <row r="28" spans="1:11" ht="19.5" hidden="1" customHeight="1">
      <c r="A28" s="150">
        <v>18</v>
      </c>
      <c r="B28" s="128" t="s">
        <v>99</v>
      </c>
      <c r="C28" s="129" t="s">
        <v>100</v>
      </c>
      <c r="D28" s="130" t="s">
        <v>101</v>
      </c>
      <c r="E28" s="131">
        <v>34825</v>
      </c>
      <c r="F28" s="113" t="s">
        <v>34</v>
      </c>
      <c r="G28" s="128" t="s">
        <v>88</v>
      </c>
      <c r="H28" s="128" t="s">
        <v>567</v>
      </c>
      <c r="I28" s="240">
        <v>35</v>
      </c>
      <c r="J28" s="241" t="str">
        <f t="shared" si="2"/>
        <v>Ba lăm</v>
      </c>
    </row>
    <row r="29" spans="1:11" ht="19.5" hidden="1" customHeight="1">
      <c r="A29" s="150">
        <v>19</v>
      </c>
      <c r="B29" s="187" t="s">
        <v>523</v>
      </c>
      <c r="C29" s="129" t="s">
        <v>524</v>
      </c>
      <c r="D29" s="130" t="s">
        <v>525</v>
      </c>
      <c r="E29" s="200" t="s">
        <v>526</v>
      </c>
      <c r="F29" s="113" t="s">
        <v>527</v>
      </c>
      <c r="G29" s="128" t="s">
        <v>522</v>
      </c>
      <c r="H29" s="128" t="s">
        <v>568</v>
      </c>
      <c r="I29" s="240">
        <v>36</v>
      </c>
      <c r="J29" s="241" t="str">
        <f t="shared" si="2"/>
        <v>Ba sáu</v>
      </c>
    </row>
    <row r="30" spans="1:11" ht="19.5" hidden="1" customHeight="1">
      <c r="A30" s="150">
        <v>20</v>
      </c>
      <c r="B30" s="128" t="s">
        <v>164</v>
      </c>
      <c r="C30" s="129" t="s">
        <v>165</v>
      </c>
      <c r="D30" s="130" t="s">
        <v>163</v>
      </c>
      <c r="E30" s="131">
        <v>35250</v>
      </c>
      <c r="F30" s="113" t="s">
        <v>11</v>
      </c>
      <c r="G30" s="128" t="s">
        <v>142</v>
      </c>
      <c r="H30" s="128" t="s">
        <v>569</v>
      </c>
      <c r="I30" s="240">
        <v>44</v>
      </c>
      <c r="J30" s="241" t="str">
        <f t="shared" si="2"/>
        <v>Bốn bốn</v>
      </c>
    </row>
    <row r="31" spans="1:11" ht="19.5" hidden="1" customHeight="1">
      <c r="A31" s="150">
        <v>21</v>
      </c>
      <c r="B31" s="128" t="s">
        <v>169</v>
      </c>
      <c r="C31" s="129" t="s">
        <v>170</v>
      </c>
      <c r="D31" s="130" t="s">
        <v>171</v>
      </c>
      <c r="E31" s="131">
        <v>35342</v>
      </c>
      <c r="F31" s="113" t="s">
        <v>134</v>
      </c>
      <c r="G31" s="128" t="s">
        <v>167</v>
      </c>
      <c r="H31" s="128" t="s">
        <v>570</v>
      </c>
      <c r="I31" s="240">
        <v>34</v>
      </c>
      <c r="J31" s="241" t="str">
        <f t="shared" si="2"/>
        <v>Ba bốn</v>
      </c>
    </row>
    <row r="32" spans="1:11" ht="19.5" hidden="1" customHeight="1">
      <c r="A32" s="150">
        <v>22</v>
      </c>
      <c r="B32" s="128" t="s">
        <v>484</v>
      </c>
      <c r="C32" s="129" t="s">
        <v>485</v>
      </c>
      <c r="D32" s="130" t="s">
        <v>171</v>
      </c>
      <c r="E32" s="131">
        <v>34002</v>
      </c>
      <c r="F32" s="113" t="s">
        <v>134</v>
      </c>
      <c r="G32" s="128" t="s">
        <v>486</v>
      </c>
      <c r="H32" s="128" t="s">
        <v>571</v>
      </c>
      <c r="I32" s="240">
        <v>33</v>
      </c>
      <c r="J32" s="241" t="str">
        <f t="shared" si="2"/>
        <v>Ba ba</v>
      </c>
    </row>
    <row r="33" spans="1:11" ht="19.5" hidden="1" customHeight="1">
      <c r="A33" s="150">
        <v>23</v>
      </c>
      <c r="B33" s="128" t="s">
        <v>172</v>
      </c>
      <c r="C33" s="129" t="s">
        <v>37</v>
      </c>
      <c r="D33" s="130" t="s">
        <v>171</v>
      </c>
      <c r="E33" s="131">
        <v>35252</v>
      </c>
      <c r="F33" s="113" t="s">
        <v>173</v>
      </c>
      <c r="G33" s="128" t="s">
        <v>142</v>
      </c>
      <c r="H33" s="128" t="s">
        <v>572</v>
      </c>
      <c r="I33" s="240">
        <v>36</v>
      </c>
      <c r="J33" s="241" t="str">
        <f t="shared" si="2"/>
        <v>Ba sáu</v>
      </c>
    </row>
    <row r="34" spans="1:11" ht="19.5" customHeight="1">
      <c r="A34" s="150">
        <v>24</v>
      </c>
      <c r="B34" s="128" t="s">
        <v>174</v>
      </c>
      <c r="C34" s="129" t="s">
        <v>175</v>
      </c>
      <c r="D34" s="130" t="s">
        <v>171</v>
      </c>
      <c r="E34" s="131">
        <v>34944</v>
      </c>
      <c r="F34" s="113" t="s">
        <v>49</v>
      </c>
      <c r="G34" s="128" t="s">
        <v>176</v>
      </c>
      <c r="H34" s="128" t="s">
        <v>573</v>
      </c>
      <c r="I34" s="242">
        <v>0</v>
      </c>
      <c r="J34" s="241" t="str">
        <f t="shared" si="2"/>
        <v>Không</v>
      </c>
      <c r="K34" s="44" t="s">
        <v>716</v>
      </c>
    </row>
    <row r="35" spans="1:11" ht="19.5" hidden="1" customHeight="1">
      <c r="A35" s="150">
        <v>25</v>
      </c>
      <c r="B35" s="128" t="s">
        <v>177</v>
      </c>
      <c r="C35" s="129" t="s">
        <v>144</v>
      </c>
      <c r="D35" s="130" t="s">
        <v>178</v>
      </c>
      <c r="E35" s="131">
        <v>35065</v>
      </c>
      <c r="F35" s="113" t="s">
        <v>44</v>
      </c>
      <c r="G35" s="128" t="s">
        <v>131</v>
      </c>
      <c r="H35" s="128" t="s">
        <v>574</v>
      </c>
      <c r="I35" s="240">
        <v>30</v>
      </c>
      <c r="J35" s="241" t="str">
        <f t="shared" si="2"/>
        <v>Ba mươi</v>
      </c>
    </row>
    <row r="36" spans="1:11" ht="19.5" hidden="1" customHeight="1">
      <c r="A36" s="150">
        <v>26</v>
      </c>
      <c r="B36" s="128" t="s">
        <v>487</v>
      </c>
      <c r="C36" s="129" t="s">
        <v>488</v>
      </c>
      <c r="D36" s="130" t="s">
        <v>178</v>
      </c>
      <c r="E36" s="131">
        <v>35419</v>
      </c>
      <c r="F36" s="113" t="s">
        <v>36</v>
      </c>
      <c r="G36" s="128" t="s">
        <v>167</v>
      </c>
      <c r="H36" s="128" t="s">
        <v>575</v>
      </c>
      <c r="I36" s="240">
        <v>28</v>
      </c>
      <c r="J36" s="241" t="str">
        <f t="shared" si="2"/>
        <v>Hai tám</v>
      </c>
    </row>
    <row r="37" spans="1:11" ht="19.5" hidden="1" customHeight="1">
      <c r="A37" s="150">
        <v>27</v>
      </c>
      <c r="B37" s="128" t="s">
        <v>182</v>
      </c>
      <c r="C37" s="129" t="s">
        <v>183</v>
      </c>
      <c r="D37" s="130" t="s">
        <v>181</v>
      </c>
      <c r="E37" s="131">
        <v>34711</v>
      </c>
      <c r="F37" s="113" t="s">
        <v>103</v>
      </c>
      <c r="G37" s="128" t="s">
        <v>184</v>
      </c>
      <c r="H37" s="128" t="s">
        <v>576</v>
      </c>
      <c r="I37" s="240">
        <v>31</v>
      </c>
      <c r="J37" s="241" t="str">
        <f t="shared" ref="J37:J83" si="3">VLOOKUP(I37,chu,2,0)</f>
        <v>Ba mốt</v>
      </c>
    </row>
    <row r="38" spans="1:11" ht="19.5" hidden="1" customHeight="1">
      <c r="A38" s="150">
        <v>28</v>
      </c>
      <c r="B38" s="128" t="s">
        <v>102</v>
      </c>
      <c r="C38" s="129" t="s">
        <v>37</v>
      </c>
      <c r="D38" s="130" t="s">
        <v>53</v>
      </c>
      <c r="E38" s="131">
        <v>35192</v>
      </c>
      <c r="F38" s="113" t="s">
        <v>49</v>
      </c>
      <c r="G38" s="128" t="s">
        <v>94</v>
      </c>
      <c r="H38" s="128" t="s">
        <v>577</v>
      </c>
      <c r="I38" s="240">
        <v>38</v>
      </c>
      <c r="J38" s="241" t="str">
        <f t="shared" si="3"/>
        <v>Ba tám</v>
      </c>
    </row>
    <row r="39" spans="1:11" ht="19.5" hidden="1" customHeight="1">
      <c r="A39" s="150">
        <v>29</v>
      </c>
      <c r="B39" s="128" t="s">
        <v>489</v>
      </c>
      <c r="C39" s="129" t="s">
        <v>65</v>
      </c>
      <c r="D39" s="130" t="s">
        <v>53</v>
      </c>
      <c r="E39" s="131">
        <v>34973</v>
      </c>
      <c r="F39" s="113" t="s">
        <v>11</v>
      </c>
      <c r="G39" s="128" t="s">
        <v>80</v>
      </c>
      <c r="H39" s="128" t="s">
        <v>578</v>
      </c>
      <c r="I39" s="240">
        <v>33</v>
      </c>
      <c r="J39" s="241" t="str">
        <f t="shared" si="3"/>
        <v>Ba ba</v>
      </c>
    </row>
    <row r="40" spans="1:11" ht="19.5" hidden="1" customHeight="1">
      <c r="A40" s="150">
        <v>30</v>
      </c>
      <c r="B40" s="128" t="s">
        <v>490</v>
      </c>
      <c r="C40" s="129" t="s">
        <v>491</v>
      </c>
      <c r="D40" s="130" t="s">
        <v>55</v>
      </c>
      <c r="E40" s="131">
        <v>35343</v>
      </c>
      <c r="F40" s="113" t="s">
        <v>103</v>
      </c>
      <c r="G40" s="128" t="s">
        <v>94</v>
      </c>
      <c r="H40" s="128" t="s">
        <v>579</v>
      </c>
      <c r="I40" s="240">
        <v>36</v>
      </c>
      <c r="J40" s="241" t="str">
        <f t="shared" si="3"/>
        <v>Ba sáu</v>
      </c>
    </row>
    <row r="41" spans="1:11" ht="19.5" hidden="1" customHeight="1">
      <c r="A41" s="150">
        <v>31</v>
      </c>
      <c r="B41" s="128" t="s">
        <v>185</v>
      </c>
      <c r="C41" s="129" t="s">
        <v>186</v>
      </c>
      <c r="D41" s="130" t="s">
        <v>55</v>
      </c>
      <c r="E41" s="131">
        <v>34940</v>
      </c>
      <c r="F41" s="113" t="s">
        <v>34</v>
      </c>
      <c r="G41" s="128" t="s">
        <v>142</v>
      </c>
      <c r="H41" s="128" t="s">
        <v>580</v>
      </c>
      <c r="I41" s="240">
        <v>36</v>
      </c>
      <c r="J41" s="241" t="str">
        <f t="shared" si="3"/>
        <v>Ba sáu</v>
      </c>
    </row>
    <row r="42" spans="1:11" ht="19.5" hidden="1" customHeight="1">
      <c r="A42" s="150">
        <v>32</v>
      </c>
      <c r="B42" s="128" t="s">
        <v>492</v>
      </c>
      <c r="C42" s="129" t="s">
        <v>493</v>
      </c>
      <c r="D42" s="130" t="s">
        <v>188</v>
      </c>
      <c r="E42" s="131">
        <v>35074</v>
      </c>
      <c r="F42" s="113" t="s">
        <v>33</v>
      </c>
      <c r="G42" s="128" t="s">
        <v>167</v>
      </c>
      <c r="H42" s="128" t="s">
        <v>581</v>
      </c>
      <c r="I42" s="240">
        <v>41</v>
      </c>
      <c r="J42" s="241" t="str">
        <f t="shared" si="3"/>
        <v>Bốn mốt</v>
      </c>
    </row>
    <row r="43" spans="1:11" ht="19.5" hidden="1" customHeight="1">
      <c r="A43" s="150">
        <v>33</v>
      </c>
      <c r="B43" s="128" t="s">
        <v>187</v>
      </c>
      <c r="C43" s="129" t="s">
        <v>129</v>
      </c>
      <c r="D43" s="130" t="s">
        <v>188</v>
      </c>
      <c r="E43" s="131">
        <v>34702</v>
      </c>
      <c r="F43" s="113" t="s">
        <v>173</v>
      </c>
      <c r="G43" s="128" t="s">
        <v>138</v>
      </c>
      <c r="H43" s="128" t="s">
        <v>582</v>
      </c>
      <c r="I43" s="240">
        <v>30</v>
      </c>
      <c r="J43" s="241" t="str">
        <f t="shared" si="3"/>
        <v>Ba mươi</v>
      </c>
    </row>
    <row r="44" spans="1:11" ht="19.5" hidden="1" customHeight="1">
      <c r="A44" s="150">
        <v>34</v>
      </c>
      <c r="B44" s="128" t="s">
        <v>189</v>
      </c>
      <c r="C44" s="129" t="s">
        <v>190</v>
      </c>
      <c r="D44" s="130" t="s">
        <v>188</v>
      </c>
      <c r="E44" s="131">
        <v>35109</v>
      </c>
      <c r="F44" s="113" t="s">
        <v>17</v>
      </c>
      <c r="G44" s="128" t="s">
        <v>131</v>
      </c>
      <c r="H44" s="128" t="s">
        <v>583</v>
      </c>
      <c r="I44" s="240">
        <v>33</v>
      </c>
      <c r="J44" s="241" t="str">
        <f t="shared" si="3"/>
        <v>Ba ba</v>
      </c>
    </row>
    <row r="45" spans="1:11" ht="19.5" hidden="1" customHeight="1">
      <c r="A45" s="150">
        <v>35</v>
      </c>
      <c r="B45" s="128" t="s">
        <v>191</v>
      </c>
      <c r="C45" s="129" t="s">
        <v>37</v>
      </c>
      <c r="D45" s="130" t="s">
        <v>188</v>
      </c>
      <c r="E45" s="131">
        <v>35181</v>
      </c>
      <c r="F45" s="113" t="s">
        <v>66</v>
      </c>
      <c r="G45" s="128" t="s">
        <v>167</v>
      </c>
      <c r="H45" s="128" t="s">
        <v>584</v>
      </c>
      <c r="I45" s="240">
        <v>37</v>
      </c>
      <c r="J45" s="241" t="str">
        <f t="shared" si="3"/>
        <v>Ba bảy</v>
      </c>
    </row>
    <row r="46" spans="1:11" ht="19.5" hidden="1" customHeight="1">
      <c r="A46" s="150">
        <v>36</v>
      </c>
      <c r="B46" s="128" t="s">
        <v>192</v>
      </c>
      <c r="C46" s="129" t="s">
        <v>193</v>
      </c>
      <c r="D46" s="130" t="s">
        <v>188</v>
      </c>
      <c r="E46" s="131">
        <v>35378</v>
      </c>
      <c r="F46" s="113" t="s">
        <v>36</v>
      </c>
      <c r="G46" s="128" t="s">
        <v>133</v>
      </c>
      <c r="H46" s="128" t="s">
        <v>585</v>
      </c>
      <c r="I46" s="240">
        <v>30</v>
      </c>
      <c r="J46" s="241" t="str">
        <f t="shared" si="3"/>
        <v>Ba mươi</v>
      </c>
    </row>
    <row r="47" spans="1:11" ht="19.5" hidden="1" customHeight="1">
      <c r="A47" s="150">
        <v>37</v>
      </c>
      <c r="B47" s="128" t="s">
        <v>194</v>
      </c>
      <c r="C47" s="129" t="s">
        <v>166</v>
      </c>
      <c r="D47" s="130" t="s">
        <v>86</v>
      </c>
      <c r="E47" s="131">
        <v>35389</v>
      </c>
      <c r="F47" s="113" t="s">
        <v>34</v>
      </c>
      <c r="G47" s="128" t="s">
        <v>127</v>
      </c>
      <c r="H47" s="128" t="s">
        <v>586</v>
      </c>
      <c r="I47" s="240">
        <v>43</v>
      </c>
      <c r="J47" s="241" t="str">
        <f t="shared" si="3"/>
        <v>Bốn ba</v>
      </c>
    </row>
    <row r="48" spans="1:11" ht="19.5" hidden="1" customHeight="1">
      <c r="A48" s="150">
        <v>38</v>
      </c>
      <c r="B48" s="128" t="s">
        <v>196</v>
      </c>
      <c r="C48" s="129" t="s">
        <v>197</v>
      </c>
      <c r="D48" s="130" t="s">
        <v>195</v>
      </c>
      <c r="E48" s="131">
        <v>35318</v>
      </c>
      <c r="F48" s="113" t="s">
        <v>44</v>
      </c>
      <c r="G48" s="128" t="s">
        <v>127</v>
      </c>
      <c r="H48" s="128" t="s">
        <v>587</v>
      </c>
      <c r="I48" s="240">
        <v>33</v>
      </c>
      <c r="J48" s="241" t="str">
        <f t="shared" si="3"/>
        <v>Ba ba</v>
      </c>
    </row>
    <row r="49" spans="1:11" ht="19.5" hidden="1" customHeight="1">
      <c r="A49" s="150">
        <v>39</v>
      </c>
      <c r="B49" s="128" t="s">
        <v>198</v>
      </c>
      <c r="C49" s="129" t="s">
        <v>37</v>
      </c>
      <c r="D49" s="130" t="s">
        <v>199</v>
      </c>
      <c r="E49" s="131">
        <v>35218</v>
      </c>
      <c r="F49" s="113" t="s">
        <v>36</v>
      </c>
      <c r="G49" s="128" t="s">
        <v>138</v>
      </c>
      <c r="H49" s="128" t="s">
        <v>588</v>
      </c>
      <c r="I49" s="240">
        <v>30</v>
      </c>
      <c r="J49" s="241" t="str">
        <f t="shared" si="3"/>
        <v>Ba mươi</v>
      </c>
    </row>
    <row r="50" spans="1:11" ht="19.5" hidden="1" customHeight="1">
      <c r="A50" s="150">
        <v>40</v>
      </c>
      <c r="B50" s="128" t="s">
        <v>200</v>
      </c>
      <c r="C50" s="129" t="s">
        <v>201</v>
      </c>
      <c r="D50" s="130" t="s">
        <v>199</v>
      </c>
      <c r="E50" s="131">
        <v>35279</v>
      </c>
      <c r="F50" s="113" t="s">
        <v>66</v>
      </c>
      <c r="G50" s="128" t="s">
        <v>162</v>
      </c>
      <c r="H50" s="128" t="s">
        <v>589</v>
      </c>
      <c r="I50" s="240">
        <v>31</v>
      </c>
      <c r="J50" s="241" t="str">
        <f t="shared" si="3"/>
        <v>Ba mốt</v>
      </c>
    </row>
    <row r="51" spans="1:11" ht="19.5" hidden="1" customHeight="1">
      <c r="A51" s="150">
        <v>41</v>
      </c>
      <c r="B51" s="128" t="s">
        <v>203</v>
      </c>
      <c r="C51" s="129" t="s">
        <v>165</v>
      </c>
      <c r="D51" s="130" t="s">
        <v>202</v>
      </c>
      <c r="E51" s="131">
        <v>35266</v>
      </c>
      <c r="F51" s="113" t="s">
        <v>134</v>
      </c>
      <c r="G51" s="128" t="s">
        <v>167</v>
      </c>
      <c r="H51" s="128" t="s">
        <v>590</v>
      </c>
      <c r="I51" s="240">
        <v>33</v>
      </c>
      <c r="J51" s="241" t="str">
        <f t="shared" si="3"/>
        <v>Ba ba</v>
      </c>
    </row>
    <row r="52" spans="1:11" ht="19.5" hidden="1" customHeight="1">
      <c r="A52" s="150">
        <v>42</v>
      </c>
      <c r="B52" s="128" t="s">
        <v>494</v>
      </c>
      <c r="C52" s="129" t="s">
        <v>495</v>
      </c>
      <c r="D52" s="130" t="s">
        <v>496</v>
      </c>
      <c r="E52" s="131">
        <v>35065</v>
      </c>
      <c r="F52" s="113" t="s">
        <v>66</v>
      </c>
      <c r="G52" s="128" t="s">
        <v>88</v>
      </c>
      <c r="H52" s="128" t="s">
        <v>591</v>
      </c>
      <c r="I52" s="240">
        <v>35</v>
      </c>
      <c r="J52" s="241" t="str">
        <f t="shared" si="3"/>
        <v>Ba lăm</v>
      </c>
    </row>
    <row r="53" spans="1:11" ht="19.5" hidden="1" customHeight="1">
      <c r="A53" s="150">
        <v>43</v>
      </c>
      <c r="B53" s="128" t="s">
        <v>204</v>
      </c>
      <c r="C53" s="129" t="s">
        <v>205</v>
      </c>
      <c r="D53" s="130" t="s">
        <v>206</v>
      </c>
      <c r="E53" s="131">
        <v>35092</v>
      </c>
      <c r="F53" s="113" t="s">
        <v>44</v>
      </c>
      <c r="G53" s="128" t="s">
        <v>133</v>
      </c>
      <c r="H53" s="128" t="s">
        <v>592</v>
      </c>
      <c r="I53" s="240">
        <v>39</v>
      </c>
      <c r="J53" s="241" t="str">
        <f t="shared" si="3"/>
        <v>Ba chín</v>
      </c>
    </row>
    <row r="54" spans="1:11" ht="19.5" hidden="1" customHeight="1">
      <c r="A54" s="150">
        <v>44</v>
      </c>
      <c r="B54" s="128" t="s">
        <v>209</v>
      </c>
      <c r="C54" s="129" t="s">
        <v>37</v>
      </c>
      <c r="D54" s="130" t="s">
        <v>208</v>
      </c>
      <c r="E54" s="131">
        <v>34827</v>
      </c>
      <c r="F54" s="113" t="s">
        <v>134</v>
      </c>
      <c r="G54" s="128" t="s">
        <v>133</v>
      </c>
      <c r="H54" s="128" t="s">
        <v>593</v>
      </c>
      <c r="I54" s="240">
        <v>35</v>
      </c>
      <c r="J54" s="241" t="str">
        <f t="shared" si="3"/>
        <v>Ba lăm</v>
      </c>
    </row>
    <row r="55" spans="1:11" ht="19.5" hidden="1" customHeight="1">
      <c r="A55" s="150">
        <v>45</v>
      </c>
      <c r="B55" s="128" t="s">
        <v>210</v>
      </c>
      <c r="C55" s="129" t="s">
        <v>211</v>
      </c>
      <c r="D55" s="130" t="s">
        <v>212</v>
      </c>
      <c r="E55" s="131">
        <v>34774</v>
      </c>
      <c r="F55" s="113" t="s">
        <v>103</v>
      </c>
      <c r="G55" s="128" t="s">
        <v>127</v>
      </c>
      <c r="H55" s="128" t="s">
        <v>594</v>
      </c>
      <c r="I55" s="240">
        <v>30</v>
      </c>
      <c r="J55" s="241" t="str">
        <f t="shared" si="3"/>
        <v>Ba mươi</v>
      </c>
    </row>
    <row r="56" spans="1:11" ht="19.5" hidden="1" customHeight="1">
      <c r="A56" s="150">
        <v>46</v>
      </c>
      <c r="B56" s="128" t="s">
        <v>214</v>
      </c>
      <c r="C56" s="129" t="s">
        <v>215</v>
      </c>
      <c r="D56" s="130" t="s">
        <v>213</v>
      </c>
      <c r="E56" s="131">
        <v>35135</v>
      </c>
      <c r="F56" s="113" t="s">
        <v>17</v>
      </c>
      <c r="G56" s="128" t="s">
        <v>162</v>
      </c>
      <c r="H56" s="128" t="s">
        <v>595</v>
      </c>
      <c r="I56" s="240">
        <v>34</v>
      </c>
      <c r="J56" s="241" t="str">
        <f t="shared" si="3"/>
        <v>Ba bốn</v>
      </c>
    </row>
    <row r="57" spans="1:11" ht="19.5" hidden="1" customHeight="1">
      <c r="A57" s="150">
        <v>47</v>
      </c>
      <c r="B57" s="128" t="s">
        <v>216</v>
      </c>
      <c r="C57" s="129" t="s">
        <v>58</v>
      </c>
      <c r="D57" s="130" t="s">
        <v>213</v>
      </c>
      <c r="E57" s="131">
        <v>35205</v>
      </c>
      <c r="F57" s="113" t="s">
        <v>11</v>
      </c>
      <c r="G57" s="128" t="s">
        <v>133</v>
      </c>
      <c r="H57" s="128" t="s">
        <v>596</v>
      </c>
      <c r="I57" s="240">
        <v>35</v>
      </c>
      <c r="J57" s="241" t="str">
        <f t="shared" si="3"/>
        <v>Ba lăm</v>
      </c>
    </row>
    <row r="58" spans="1:11" ht="19.5" customHeight="1">
      <c r="A58" s="150">
        <v>48</v>
      </c>
      <c r="B58" s="128" t="s">
        <v>217</v>
      </c>
      <c r="C58" s="129" t="s">
        <v>218</v>
      </c>
      <c r="D58" s="130" t="s">
        <v>213</v>
      </c>
      <c r="E58" s="131">
        <v>35293</v>
      </c>
      <c r="F58" s="113" t="s">
        <v>49</v>
      </c>
      <c r="G58" s="128" t="s">
        <v>162</v>
      </c>
      <c r="H58" s="128" t="s">
        <v>597</v>
      </c>
      <c r="I58" s="242">
        <v>0</v>
      </c>
      <c r="J58" s="241" t="str">
        <f t="shared" si="3"/>
        <v>Không</v>
      </c>
      <c r="K58" s="44" t="s">
        <v>716</v>
      </c>
    </row>
    <row r="59" spans="1:11" ht="19.5" hidden="1" customHeight="1">
      <c r="A59" s="150">
        <v>49</v>
      </c>
      <c r="B59" s="128" t="s">
        <v>220</v>
      </c>
      <c r="C59" s="129" t="s">
        <v>221</v>
      </c>
      <c r="D59" s="130" t="s">
        <v>219</v>
      </c>
      <c r="E59" s="131">
        <v>35307</v>
      </c>
      <c r="F59" s="113" t="s">
        <v>44</v>
      </c>
      <c r="G59" s="128" t="s">
        <v>131</v>
      </c>
      <c r="H59" s="128" t="s">
        <v>598</v>
      </c>
      <c r="I59" s="240">
        <v>35</v>
      </c>
      <c r="J59" s="241" t="str">
        <f t="shared" si="3"/>
        <v>Ba lăm</v>
      </c>
    </row>
    <row r="60" spans="1:11" ht="19.5" hidden="1" customHeight="1">
      <c r="A60" s="150">
        <v>50</v>
      </c>
      <c r="B60" s="128" t="s">
        <v>222</v>
      </c>
      <c r="C60" s="129" t="s">
        <v>79</v>
      </c>
      <c r="D60" s="130" t="s">
        <v>223</v>
      </c>
      <c r="E60" s="131">
        <v>35058</v>
      </c>
      <c r="F60" s="113" t="s">
        <v>36</v>
      </c>
      <c r="G60" s="128" t="s">
        <v>142</v>
      </c>
      <c r="H60" s="128" t="s">
        <v>599</v>
      </c>
      <c r="I60" s="240">
        <v>32</v>
      </c>
      <c r="J60" s="241" t="str">
        <f t="shared" si="3"/>
        <v>Ba hai</v>
      </c>
    </row>
    <row r="61" spans="1:11" ht="19.5" hidden="1" customHeight="1">
      <c r="A61" s="150">
        <v>51</v>
      </c>
      <c r="B61" s="128" t="s">
        <v>224</v>
      </c>
      <c r="C61" s="129" t="s">
        <v>225</v>
      </c>
      <c r="D61" s="130" t="s">
        <v>226</v>
      </c>
      <c r="E61" s="131">
        <v>35310</v>
      </c>
      <c r="F61" s="113" t="s">
        <v>103</v>
      </c>
      <c r="G61" s="128" t="s">
        <v>142</v>
      </c>
      <c r="H61" s="128" t="s">
        <v>600</v>
      </c>
      <c r="I61" s="240">
        <v>30</v>
      </c>
      <c r="J61" s="241" t="str">
        <f t="shared" si="3"/>
        <v>Ba mươi</v>
      </c>
    </row>
    <row r="62" spans="1:11" ht="19.5" hidden="1" customHeight="1">
      <c r="A62" s="150">
        <v>52</v>
      </c>
      <c r="B62" s="128" t="s">
        <v>104</v>
      </c>
      <c r="C62" s="129" t="s">
        <v>105</v>
      </c>
      <c r="D62" s="130" t="s">
        <v>85</v>
      </c>
      <c r="E62" s="131">
        <v>34944</v>
      </c>
      <c r="F62" s="113" t="s">
        <v>15</v>
      </c>
      <c r="G62" s="128" t="s">
        <v>88</v>
      </c>
      <c r="H62" s="128" t="s">
        <v>601</v>
      </c>
      <c r="I62" s="240">
        <v>40</v>
      </c>
      <c r="J62" s="241" t="str">
        <f t="shared" si="3"/>
        <v>Bốn mươi</v>
      </c>
    </row>
    <row r="63" spans="1:11" ht="19.5" hidden="1" customHeight="1">
      <c r="A63" s="150">
        <v>53</v>
      </c>
      <c r="B63" s="128" t="s">
        <v>497</v>
      </c>
      <c r="C63" s="129" t="s">
        <v>84</v>
      </c>
      <c r="D63" s="130" t="s">
        <v>85</v>
      </c>
      <c r="E63" s="131">
        <v>34209</v>
      </c>
      <c r="F63" s="113" t="s">
        <v>78</v>
      </c>
      <c r="G63" s="128" t="s">
        <v>82</v>
      </c>
      <c r="H63" s="128" t="s">
        <v>602</v>
      </c>
      <c r="I63" s="240">
        <v>34</v>
      </c>
      <c r="J63" s="241" t="str">
        <f t="shared" si="3"/>
        <v>Ba bốn</v>
      </c>
    </row>
    <row r="64" spans="1:11" ht="19.5" hidden="1" customHeight="1">
      <c r="A64" s="150">
        <v>55</v>
      </c>
      <c r="B64" s="128" t="s">
        <v>498</v>
      </c>
      <c r="C64" s="129" t="s">
        <v>52</v>
      </c>
      <c r="D64" s="130" t="s">
        <v>106</v>
      </c>
      <c r="E64" s="131">
        <v>35180</v>
      </c>
      <c r="F64" s="113" t="s">
        <v>44</v>
      </c>
      <c r="G64" s="128" t="s">
        <v>88</v>
      </c>
      <c r="H64" s="128" t="s">
        <v>603</v>
      </c>
      <c r="I64" s="240">
        <v>39</v>
      </c>
      <c r="J64" s="241" t="str">
        <f t="shared" si="3"/>
        <v>Ba chín</v>
      </c>
    </row>
    <row r="65" spans="1:10" ht="19.5" hidden="1" customHeight="1">
      <c r="A65" s="150">
        <v>56</v>
      </c>
      <c r="B65" s="128" t="s">
        <v>107</v>
      </c>
      <c r="C65" s="129" t="s">
        <v>108</v>
      </c>
      <c r="D65" s="130" t="s">
        <v>56</v>
      </c>
      <c r="E65" s="131">
        <v>35379</v>
      </c>
      <c r="F65" s="113" t="s">
        <v>11</v>
      </c>
      <c r="G65" s="128" t="s">
        <v>88</v>
      </c>
      <c r="H65" s="128" t="s">
        <v>604</v>
      </c>
      <c r="I65" s="240">
        <v>32</v>
      </c>
      <c r="J65" s="241" t="str">
        <f t="shared" si="3"/>
        <v>Ba hai</v>
      </c>
    </row>
    <row r="66" spans="1:10" ht="19.5" hidden="1" customHeight="1">
      <c r="A66" s="150">
        <v>57</v>
      </c>
      <c r="B66" s="128" t="s">
        <v>109</v>
      </c>
      <c r="C66" s="129" t="s">
        <v>110</v>
      </c>
      <c r="D66" s="130" t="s">
        <v>56</v>
      </c>
      <c r="E66" s="131">
        <v>35256</v>
      </c>
      <c r="F66" s="113" t="s">
        <v>44</v>
      </c>
      <c r="G66" s="128" t="s">
        <v>88</v>
      </c>
      <c r="H66" s="128" t="s">
        <v>605</v>
      </c>
      <c r="I66" s="240">
        <v>31</v>
      </c>
      <c r="J66" s="241" t="str">
        <f t="shared" si="3"/>
        <v>Ba mốt</v>
      </c>
    </row>
    <row r="67" spans="1:10" ht="19.5" hidden="1" customHeight="1">
      <c r="A67" s="150">
        <v>58</v>
      </c>
      <c r="B67" s="128" t="s">
        <v>230</v>
      </c>
      <c r="C67" s="129" t="s">
        <v>231</v>
      </c>
      <c r="D67" s="130" t="s">
        <v>232</v>
      </c>
      <c r="E67" s="131">
        <v>35340</v>
      </c>
      <c r="F67" s="113" t="s">
        <v>44</v>
      </c>
      <c r="G67" s="128" t="s">
        <v>133</v>
      </c>
      <c r="H67" s="128" t="s">
        <v>606</v>
      </c>
      <c r="I67" s="240">
        <v>30</v>
      </c>
      <c r="J67" s="241" t="str">
        <f t="shared" si="3"/>
        <v>Ba mươi</v>
      </c>
    </row>
    <row r="68" spans="1:10" ht="19.5" hidden="1" customHeight="1">
      <c r="A68" s="150">
        <v>59</v>
      </c>
      <c r="B68" s="128" t="s">
        <v>233</v>
      </c>
      <c r="C68" s="129" t="s">
        <v>234</v>
      </c>
      <c r="D68" s="130" t="s">
        <v>232</v>
      </c>
      <c r="E68" s="131">
        <v>35118</v>
      </c>
      <c r="F68" s="113" t="s">
        <v>36</v>
      </c>
      <c r="G68" s="128" t="s">
        <v>131</v>
      </c>
      <c r="H68" s="128" t="s">
        <v>607</v>
      </c>
      <c r="I68" s="240">
        <v>40</v>
      </c>
      <c r="J68" s="241" t="str">
        <f t="shared" si="3"/>
        <v>Bốn mươi</v>
      </c>
    </row>
    <row r="69" spans="1:10" ht="19.5" hidden="1" customHeight="1">
      <c r="A69" s="150">
        <v>60</v>
      </c>
      <c r="B69" s="128" t="s">
        <v>235</v>
      </c>
      <c r="C69" s="129" t="s">
        <v>236</v>
      </c>
      <c r="D69" s="130" t="s">
        <v>51</v>
      </c>
      <c r="E69" s="131">
        <v>35330</v>
      </c>
      <c r="F69" s="113" t="s">
        <v>44</v>
      </c>
      <c r="G69" s="128" t="s">
        <v>133</v>
      </c>
      <c r="H69" s="128" t="s">
        <v>608</v>
      </c>
      <c r="I69" s="240">
        <v>31</v>
      </c>
      <c r="J69" s="241" t="str">
        <f t="shared" si="3"/>
        <v>Ba mốt</v>
      </c>
    </row>
    <row r="70" spans="1:10" ht="19.5" hidden="1" customHeight="1">
      <c r="A70" s="150">
        <v>61</v>
      </c>
      <c r="B70" s="128" t="s">
        <v>237</v>
      </c>
      <c r="C70" s="129" t="s">
        <v>238</v>
      </c>
      <c r="D70" s="130" t="s">
        <v>51</v>
      </c>
      <c r="E70" s="131">
        <v>35411</v>
      </c>
      <c r="F70" s="113" t="s">
        <v>44</v>
      </c>
      <c r="G70" s="128" t="s">
        <v>162</v>
      </c>
      <c r="H70" s="128" t="s">
        <v>609</v>
      </c>
      <c r="I70" s="240">
        <v>30</v>
      </c>
      <c r="J70" s="241" t="str">
        <f t="shared" si="3"/>
        <v>Ba mươi</v>
      </c>
    </row>
    <row r="71" spans="1:10" ht="19.5" hidden="1" customHeight="1">
      <c r="A71" s="150">
        <v>62</v>
      </c>
      <c r="B71" s="128" t="s">
        <v>239</v>
      </c>
      <c r="C71" s="129" t="s">
        <v>240</v>
      </c>
      <c r="D71" s="130" t="s">
        <v>51</v>
      </c>
      <c r="E71" s="131">
        <v>35201</v>
      </c>
      <c r="F71" s="113" t="s">
        <v>49</v>
      </c>
      <c r="G71" s="128" t="s">
        <v>142</v>
      </c>
      <c r="H71" s="128" t="s">
        <v>610</v>
      </c>
      <c r="I71" s="240">
        <v>30</v>
      </c>
      <c r="J71" s="241" t="str">
        <f t="shared" si="3"/>
        <v>Ba mươi</v>
      </c>
    </row>
    <row r="72" spans="1:10" ht="19.5" hidden="1" customHeight="1">
      <c r="A72" s="150">
        <v>63</v>
      </c>
      <c r="B72" s="128" t="s">
        <v>241</v>
      </c>
      <c r="C72" s="129" t="s">
        <v>242</v>
      </c>
      <c r="D72" s="130" t="s">
        <v>243</v>
      </c>
      <c r="E72" s="131">
        <v>34809</v>
      </c>
      <c r="F72" s="113" t="s">
        <v>36</v>
      </c>
      <c r="G72" s="128" t="s">
        <v>167</v>
      </c>
      <c r="H72" s="128" t="s">
        <v>611</v>
      </c>
      <c r="I72" s="240">
        <v>30</v>
      </c>
      <c r="J72" s="241" t="str">
        <f t="shared" si="3"/>
        <v>Ba mươi</v>
      </c>
    </row>
    <row r="73" spans="1:10" ht="19.5" hidden="1" customHeight="1">
      <c r="A73" s="150">
        <v>64</v>
      </c>
      <c r="B73" s="128" t="s">
        <v>245</v>
      </c>
      <c r="C73" s="129" t="s">
        <v>37</v>
      </c>
      <c r="D73" s="130" t="s">
        <v>244</v>
      </c>
      <c r="E73" s="131">
        <v>35101</v>
      </c>
      <c r="F73" s="113" t="s">
        <v>44</v>
      </c>
      <c r="G73" s="128" t="s">
        <v>162</v>
      </c>
      <c r="H73" s="128" t="s">
        <v>612</v>
      </c>
      <c r="I73" s="240">
        <v>31</v>
      </c>
      <c r="J73" s="241" t="str">
        <f t="shared" si="3"/>
        <v>Ba mốt</v>
      </c>
    </row>
    <row r="74" spans="1:10" ht="19.5" hidden="1" customHeight="1">
      <c r="A74" s="150">
        <v>65</v>
      </c>
      <c r="B74" s="128" t="s">
        <v>247</v>
      </c>
      <c r="C74" s="129" t="s">
        <v>248</v>
      </c>
      <c r="D74" s="130" t="s">
        <v>246</v>
      </c>
      <c r="E74" s="131">
        <v>35354</v>
      </c>
      <c r="F74" s="113" t="s">
        <v>17</v>
      </c>
      <c r="G74" s="128" t="s">
        <v>167</v>
      </c>
      <c r="H74" s="128" t="s">
        <v>613</v>
      </c>
      <c r="I74" s="240">
        <v>35</v>
      </c>
      <c r="J74" s="241" t="str">
        <f t="shared" si="3"/>
        <v>Ba lăm</v>
      </c>
    </row>
    <row r="75" spans="1:10" ht="19.5" hidden="1" customHeight="1">
      <c r="A75" s="150">
        <v>66</v>
      </c>
      <c r="B75" s="128" t="s">
        <v>249</v>
      </c>
      <c r="C75" s="129" t="s">
        <v>41</v>
      </c>
      <c r="D75" s="130" t="s">
        <v>50</v>
      </c>
      <c r="E75" s="131">
        <v>35348</v>
      </c>
      <c r="F75" s="113" t="s">
        <v>36</v>
      </c>
      <c r="G75" s="128" t="s">
        <v>131</v>
      </c>
      <c r="H75" s="128" t="s">
        <v>614</v>
      </c>
      <c r="I75" s="240">
        <v>30</v>
      </c>
      <c r="J75" s="241" t="str">
        <f t="shared" si="3"/>
        <v>Ba mươi</v>
      </c>
    </row>
    <row r="76" spans="1:10" ht="19.5" hidden="1" customHeight="1">
      <c r="A76" s="150">
        <v>67</v>
      </c>
      <c r="B76" s="128" t="s">
        <v>499</v>
      </c>
      <c r="C76" s="129" t="s">
        <v>500</v>
      </c>
      <c r="D76" s="130" t="s">
        <v>42</v>
      </c>
      <c r="E76" s="131">
        <v>35170</v>
      </c>
      <c r="F76" s="113" t="s">
        <v>501</v>
      </c>
      <c r="G76" s="128" t="s">
        <v>167</v>
      </c>
      <c r="H76" s="128" t="s">
        <v>615</v>
      </c>
      <c r="I76" s="240">
        <v>34</v>
      </c>
      <c r="J76" s="241" t="str">
        <f t="shared" si="3"/>
        <v>Ba bốn</v>
      </c>
    </row>
    <row r="77" spans="1:10" ht="19.5" hidden="1" customHeight="1">
      <c r="A77" s="150">
        <v>68</v>
      </c>
      <c r="B77" s="128" t="s">
        <v>502</v>
      </c>
      <c r="C77" s="129" t="s">
        <v>503</v>
      </c>
      <c r="D77" s="130" t="s">
        <v>42</v>
      </c>
      <c r="E77" s="131">
        <v>35177</v>
      </c>
      <c r="F77" s="113" t="s">
        <v>17</v>
      </c>
      <c r="G77" s="128" t="s">
        <v>88</v>
      </c>
      <c r="H77" s="128" t="s">
        <v>616</v>
      </c>
      <c r="I77" s="240">
        <v>30</v>
      </c>
      <c r="J77" s="241" t="str">
        <f t="shared" si="3"/>
        <v>Ba mươi</v>
      </c>
    </row>
    <row r="78" spans="1:10" ht="19.5" hidden="1" customHeight="1">
      <c r="A78" s="150">
        <v>69</v>
      </c>
      <c r="B78" s="128" t="s">
        <v>251</v>
      </c>
      <c r="C78" s="129" t="s">
        <v>252</v>
      </c>
      <c r="D78" s="130" t="s">
        <v>40</v>
      </c>
      <c r="E78" s="131">
        <v>35336</v>
      </c>
      <c r="F78" s="113" t="s">
        <v>17</v>
      </c>
      <c r="G78" s="128" t="s">
        <v>138</v>
      </c>
      <c r="H78" s="128" t="s">
        <v>617</v>
      </c>
      <c r="I78" s="240">
        <v>37</v>
      </c>
      <c r="J78" s="241" t="str">
        <f t="shared" si="3"/>
        <v>Ba bảy</v>
      </c>
    </row>
    <row r="79" spans="1:10" ht="19.5" hidden="1" customHeight="1">
      <c r="A79" s="150">
        <v>70</v>
      </c>
      <c r="B79" s="128" t="s">
        <v>253</v>
      </c>
      <c r="C79" s="129" t="s">
        <v>250</v>
      </c>
      <c r="D79" s="130" t="s">
        <v>40</v>
      </c>
      <c r="E79" s="131">
        <v>35368</v>
      </c>
      <c r="F79" s="113" t="s">
        <v>17</v>
      </c>
      <c r="G79" s="128" t="s">
        <v>176</v>
      </c>
      <c r="H79" s="128" t="s">
        <v>618</v>
      </c>
      <c r="I79" s="240">
        <v>32</v>
      </c>
      <c r="J79" s="241" t="str">
        <f t="shared" si="3"/>
        <v>Ba hai</v>
      </c>
    </row>
    <row r="80" spans="1:10" ht="19.5" hidden="1" customHeight="1">
      <c r="A80" s="150">
        <v>71</v>
      </c>
      <c r="B80" s="128" t="s">
        <v>254</v>
      </c>
      <c r="C80" s="129" t="s">
        <v>87</v>
      </c>
      <c r="D80" s="130" t="s">
        <v>40</v>
      </c>
      <c r="E80" s="131">
        <v>35333</v>
      </c>
      <c r="F80" s="113" t="s">
        <v>15</v>
      </c>
      <c r="G80" s="128" t="s">
        <v>167</v>
      </c>
      <c r="H80" s="128" t="s">
        <v>619</v>
      </c>
      <c r="I80" s="240">
        <v>36</v>
      </c>
      <c r="J80" s="241" t="str">
        <f t="shared" si="3"/>
        <v>Ba sáu</v>
      </c>
    </row>
    <row r="81" spans="1:10" ht="19.5" hidden="1" customHeight="1">
      <c r="A81" s="150">
        <v>72</v>
      </c>
      <c r="B81" s="128" t="s">
        <v>256</v>
      </c>
      <c r="C81" s="129" t="s">
        <v>137</v>
      </c>
      <c r="D81" s="130" t="s">
        <v>255</v>
      </c>
      <c r="E81" s="131">
        <v>35272</v>
      </c>
      <c r="F81" s="113" t="s">
        <v>15</v>
      </c>
      <c r="G81" s="128" t="s">
        <v>162</v>
      </c>
      <c r="H81" s="128" t="s">
        <v>620</v>
      </c>
      <c r="I81" s="240">
        <v>30</v>
      </c>
      <c r="J81" s="241" t="str">
        <f t="shared" si="3"/>
        <v>Ba mươi</v>
      </c>
    </row>
    <row r="82" spans="1:10" ht="19.5" hidden="1" customHeight="1">
      <c r="A82" s="150">
        <v>73</v>
      </c>
      <c r="B82" s="128" t="s">
        <v>257</v>
      </c>
      <c r="C82" s="129" t="s">
        <v>258</v>
      </c>
      <c r="D82" s="130" t="s">
        <v>83</v>
      </c>
      <c r="E82" s="131">
        <v>35067</v>
      </c>
      <c r="F82" s="113" t="s">
        <v>78</v>
      </c>
      <c r="G82" s="128" t="s">
        <v>131</v>
      </c>
      <c r="H82" s="128" t="s">
        <v>621</v>
      </c>
      <c r="I82" s="240">
        <v>37</v>
      </c>
      <c r="J82" s="241" t="str">
        <f t="shared" si="3"/>
        <v>Ba bảy</v>
      </c>
    </row>
    <row r="83" spans="1:10" ht="19.5" hidden="1" customHeight="1">
      <c r="A83" s="150">
        <v>74</v>
      </c>
      <c r="B83" s="187" t="s">
        <v>528</v>
      </c>
      <c r="C83" s="129" t="s">
        <v>529</v>
      </c>
      <c r="D83" s="130" t="s">
        <v>530</v>
      </c>
      <c r="E83" s="200" t="s">
        <v>531</v>
      </c>
      <c r="F83" s="113" t="s">
        <v>532</v>
      </c>
      <c r="G83" s="128" t="s">
        <v>522</v>
      </c>
      <c r="H83" s="128" t="s">
        <v>622</v>
      </c>
      <c r="I83" s="240">
        <v>37</v>
      </c>
      <c r="J83" s="241" t="str">
        <f t="shared" si="3"/>
        <v>Ba bảy</v>
      </c>
    </row>
    <row r="84" spans="1:10" ht="19.5" hidden="1" customHeight="1">
      <c r="A84" s="150">
        <v>75</v>
      </c>
      <c r="B84" s="128" t="s">
        <v>259</v>
      </c>
      <c r="C84" s="129" t="s">
        <v>260</v>
      </c>
      <c r="D84" s="130" t="s">
        <v>59</v>
      </c>
      <c r="E84" s="131">
        <v>35236</v>
      </c>
      <c r="F84" s="113" t="s">
        <v>15</v>
      </c>
      <c r="G84" s="128" t="s">
        <v>167</v>
      </c>
      <c r="H84" s="128" t="s">
        <v>623</v>
      </c>
      <c r="I84" s="240">
        <v>35</v>
      </c>
      <c r="J84" s="241" t="str">
        <f t="shared" ref="J84:J143" si="4">VLOOKUP(I84,chu,2,0)</f>
        <v>Ba lăm</v>
      </c>
    </row>
    <row r="85" spans="1:10" ht="19.5" hidden="1" customHeight="1">
      <c r="A85" s="150">
        <v>76</v>
      </c>
      <c r="B85" s="128" t="s">
        <v>261</v>
      </c>
      <c r="C85" s="129" t="s">
        <v>262</v>
      </c>
      <c r="D85" s="130" t="s">
        <v>263</v>
      </c>
      <c r="E85" s="131">
        <v>34870</v>
      </c>
      <c r="F85" s="113" t="s">
        <v>36</v>
      </c>
      <c r="G85" s="128" t="s">
        <v>133</v>
      </c>
      <c r="H85" s="128" t="s">
        <v>624</v>
      </c>
      <c r="I85" s="240">
        <v>32</v>
      </c>
      <c r="J85" s="241" t="str">
        <f t="shared" si="4"/>
        <v>Ba hai</v>
      </c>
    </row>
    <row r="86" spans="1:10" ht="19.5" hidden="1" customHeight="1">
      <c r="A86" s="150">
        <v>77</v>
      </c>
      <c r="B86" s="128" t="s">
        <v>264</v>
      </c>
      <c r="C86" s="129" t="s">
        <v>265</v>
      </c>
      <c r="D86" s="130" t="s">
        <v>266</v>
      </c>
      <c r="E86" s="131">
        <v>35175</v>
      </c>
      <c r="F86" s="113" t="s">
        <v>36</v>
      </c>
      <c r="G86" s="128" t="s">
        <v>167</v>
      </c>
      <c r="H86" s="128" t="s">
        <v>625</v>
      </c>
      <c r="I86" s="240">
        <v>38</v>
      </c>
      <c r="J86" s="241" t="str">
        <f t="shared" si="4"/>
        <v>Ba tám</v>
      </c>
    </row>
    <row r="87" spans="1:10" ht="19.5" hidden="1" customHeight="1">
      <c r="A87" s="150">
        <v>78</v>
      </c>
      <c r="B87" s="128" t="s">
        <v>267</v>
      </c>
      <c r="C87" s="129" t="s">
        <v>268</v>
      </c>
      <c r="D87" s="130" t="s">
        <v>269</v>
      </c>
      <c r="E87" s="131">
        <v>34816</v>
      </c>
      <c r="F87" s="113" t="s">
        <v>17</v>
      </c>
      <c r="G87" s="128" t="s">
        <v>167</v>
      </c>
      <c r="H87" s="128" t="s">
        <v>626</v>
      </c>
      <c r="I87" s="240">
        <v>33</v>
      </c>
      <c r="J87" s="241" t="str">
        <f t="shared" si="4"/>
        <v>Ba ba</v>
      </c>
    </row>
    <row r="88" spans="1:10" ht="19.5" hidden="1" customHeight="1">
      <c r="A88" s="150">
        <v>79</v>
      </c>
      <c r="B88" s="128" t="s">
        <v>271</v>
      </c>
      <c r="C88" s="129" t="s">
        <v>272</v>
      </c>
      <c r="D88" s="130" t="s">
        <v>273</v>
      </c>
      <c r="E88" s="131">
        <v>33892</v>
      </c>
      <c r="F88" s="113" t="s">
        <v>15</v>
      </c>
      <c r="G88" s="128" t="s">
        <v>133</v>
      </c>
      <c r="H88" s="128" t="s">
        <v>627</v>
      </c>
      <c r="I88" s="240">
        <v>30</v>
      </c>
      <c r="J88" s="241" t="str">
        <f t="shared" si="4"/>
        <v>Ba mươi</v>
      </c>
    </row>
    <row r="89" spans="1:10" ht="19.5" hidden="1" customHeight="1">
      <c r="A89" s="150">
        <v>80</v>
      </c>
      <c r="B89" s="128" t="s">
        <v>274</v>
      </c>
      <c r="C89" s="129" t="s">
        <v>275</v>
      </c>
      <c r="D89" s="130" t="s">
        <v>276</v>
      </c>
      <c r="E89" s="131">
        <v>35400</v>
      </c>
      <c r="F89" s="113" t="s">
        <v>36</v>
      </c>
      <c r="G89" s="128" t="s">
        <v>176</v>
      </c>
      <c r="H89" s="128" t="s">
        <v>628</v>
      </c>
      <c r="I89" s="240">
        <v>38</v>
      </c>
      <c r="J89" s="241" t="str">
        <f t="shared" si="4"/>
        <v>Ba tám</v>
      </c>
    </row>
    <row r="90" spans="1:10" ht="19.5" hidden="1" customHeight="1">
      <c r="A90" s="150">
        <v>81</v>
      </c>
      <c r="B90" s="128" t="s">
        <v>277</v>
      </c>
      <c r="C90" s="129" t="s">
        <v>278</v>
      </c>
      <c r="D90" s="130" t="s">
        <v>39</v>
      </c>
      <c r="E90" s="131">
        <v>35129</v>
      </c>
      <c r="F90" s="113" t="s">
        <v>34</v>
      </c>
      <c r="G90" s="128" t="s">
        <v>133</v>
      </c>
      <c r="H90" s="128" t="s">
        <v>629</v>
      </c>
      <c r="I90" s="240">
        <v>30</v>
      </c>
      <c r="J90" s="241" t="str">
        <f t="shared" si="4"/>
        <v>Ba mươi</v>
      </c>
    </row>
    <row r="91" spans="1:10" ht="19.5" hidden="1" customHeight="1">
      <c r="A91" s="150">
        <v>82</v>
      </c>
      <c r="B91" s="128" t="s">
        <v>279</v>
      </c>
      <c r="C91" s="129" t="s">
        <v>37</v>
      </c>
      <c r="D91" s="130" t="s">
        <v>39</v>
      </c>
      <c r="E91" s="131">
        <v>35158</v>
      </c>
      <c r="F91" s="113" t="s">
        <v>134</v>
      </c>
      <c r="G91" s="128" t="s">
        <v>133</v>
      </c>
      <c r="H91" s="128" t="s">
        <v>630</v>
      </c>
      <c r="I91" s="240">
        <v>34</v>
      </c>
      <c r="J91" s="241" t="str">
        <f t="shared" si="4"/>
        <v>Ba bốn</v>
      </c>
    </row>
    <row r="92" spans="1:10" ht="19.5" hidden="1" customHeight="1">
      <c r="A92" s="150">
        <v>83</v>
      </c>
      <c r="B92" s="128" t="s">
        <v>281</v>
      </c>
      <c r="C92" s="129" t="s">
        <v>282</v>
      </c>
      <c r="D92" s="130" t="s">
        <v>39</v>
      </c>
      <c r="E92" s="131">
        <v>35326</v>
      </c>
      <c r="F92" s="113" t="s">
        <v>36</v>
      </c>
      <c r="G92" s="128" t="s">
        <v>133</v>
      </c>
      <c r="H92" s="128" t="s">
        <v>631</v>
      </c>
      <c r="I92" s="240">
        <v>30</v>
      </c>
      <c r="J92" s="241" t="str">
        <f t="shared" si="4"/>
        <v>Ba mươi</v>
      </c>
    </row>
    <row r="93" spans="1:10" ht="19.5" hidden="1" customHeight="1">
      <c r="A93" s="150">
        <v>84</v>
      </c>
      <c r="B93" s="128" t="s">
        <v>283</v>
      </c>
      <c r="C93" s="129" t="s">
        <v>284</v>
      </c>
      <c r="D93" s="130" t="s">
        <v>285</v>
      </c>
      <c r="E93" s="131">
        <v>34592</v>
      </c>
      <c r="F93" s="113" t="s">
        <v>36</v>
      </c>
      <c r="G93" s="128" t="s">
        <v>127</v>
      </c>
      <c r="H93" s="128" t="s">
        <v>632</v>
      </c>
      <c r="I93" s="240">
        <v>34</v>
      </c>
      <c r="J93" s="241" t="str">
        <f t="shared" si="4"/>
        <v>Ba bốn</v>
      </c>
    </row>
    <row r="94" spans="1:10" ht="19.5" hidden="1" customHeight="1">
      <c r="A94" s="150">
        <v>85</v>
      </c>
      <c r="B94" s="188" t="s">
        <v>533</v>
      </c>
      <c r="C94" s="129" t="s">
        <v>534</v>
      </c>
      <c r="D94" s="130" t="s">
        <v>535</v>
      </c>
      <c r="E94" s="200" t="s">
        <v>536</v>
      </c>
      <c r="F94" s="113" t="s">
        <v>537</v>
      </c>
      <c r="G94" s="128" t="s">
        <v>538</v>
      </c>
      <c r="H94" s="128" t="s">
        <v>633</v>
      </c>
      <c r="I94" s="240">
        <v>30</v>
      </c>
      <c r="J94" s="241" t="str">
        <f t="shared" si="4"/>
        <v>Ba mươi</v>
      </c>
    </row>
    <row r="95" spans="1:10" ht="19.5" hidden="1" customHeight="1">
      <c r="A95" s="150">
        <v>86</v>
      </c>
      <c r="B95" s="128" t="s">
        <v>286</v>
      </c>
      <c r="C95" s="129" t="s">
        <v>287</v>
      </c>
      <c r="D95" s="130" t="s">
        <v>288</v>
      </c>
      <c r="E95" s="131">
        <v>35142</v>
      </c>
      <c r="F95" s="113" t="s">
        <v>33</v>
      </c>
      <c r="G95" s="128" t="s">
        <v>131</v>
      </c>
      <c r="H95" s="128" t="s">
        <v>634</v>
      </c>
      <c r="I95" s="240">
        <v>37</v>
      </c>
      <c r="J95" s="241" t="str">
        <f t="shared" si="4"/>
        <v>Ba bảy</v>
      </c>
    </row>
    <row r="96" spans="1:10" ht="19.5" hidden="1" customHeight="1">
      <c r="A96" s="150">
        <v>87</v>
      </c>
      <c r="B96" s="128" t="s">
        <v>290</v>
      </c>
      <c r="C96" s="129" t="s">
        <v>291</v>
      </c>
      <c r="D96" s="130" t="s">
        <v>292</v>
      </c>
      <c r="E96" s="131">
        <v>35409</v>
      </c>
      <c r="F96" s="113" t="s">
        <v>17</v>
      </c>
      <c r="G96" s="128" t="s">
        <v>133</v>
      </c>
      <c r="H96" s="128" t="s">
        <v>635</v>
      </c>
      <c r="I96" s="240">
        <v>30</v>
      </c>
      <c r="J96" s="241" t="str">
        <f t="shared" si="4"/>
        <v>Ba mươi</v>
      </c>
    </row>
    <row r="97" spans="1:10" ht="19.5" hidden="1" customHeight="1">
      <c r="A97" s="150">
        <v>88</v>
      </c>
      <c r="B97" s="128" t="s">
        <v>111</v>
      </c>
      <c r="C97" s="129" t="s">
        <v>112</v>
      </c>
      <c r="D97" s="130" t="s">
        <v>57</v>
      </c>
      <c r="E97" s="131">
        <v>35280</v>
      </c>
      <c r="F97" s="113" t="s">
        <v>78</v>
      </c>
      <c r="G97" s="128" t="s">
        <v>88</v>
      </c>
      <c r="H97" s="128" t="s">
        <v>636</v>
      </c>
      <c r="I97" s="240">
        <v>37</v>
      </c>
      <c r="J97" s="241" t="str">
        <f t="shared" si="4"/>
        <v>Ba bảy</v>
      </c>
    </row>
    <row r="98" spans="1:10" ht="19.5" hidden="1" customHeight="1">
      <c r="A98" s="150">
        <v>89</v>
      </c>
      <c r="B98" s="128" t="s">
        <v>113</v>
      </c>
      <c r="C98" s="129" t="s">
        <v>114</v>
      </c>
      <c r="D98" s="130" t="s">
        <v>57</v>
      </c>
      <c r="E98" s="131">
        <v>35099</v>
      </c>
      <c r="F98" s="113" t="s">
        <v>33</v>
      </c>
      <c r="G98" s="128" t="s">
        <v>88</v>
      </c>
      <c r="H98" s="128" t="s">
        <v>637</v>
      </c>
      <c r="I98" s="240">
        <v>32</v>
      </c>
      <c r="J98" s="241" t="str">
        <f t="shared" si="4"/>
        <v>Ba hai</v>
      </c>
    </row>
    <row r="99" spans="1:10" ht="19.5" hidden="1" customHeight="1">
      <c r="A99" s="150">
        <v>90</v>
      </c>
      <c r="B99" s="128" t="s">
        <v>293</v>
      </c>
      <c r="C99" s="129" t="s">
        <v>170</v>
      </c>
      <c r="D99" s="130" t="s">
        <v>57</v>
      </c>
      <c r="E99" s="131">
        <v>35120</v>
      </c>
      <c r="F99" s="113" t="s">
        <v>17</v>
      </c>
      <c r="G99" s="128" t="s">
        <v>138</v>
      </c>
      <c r="H99" s="128" t="s">
        <v>638</v>
      </c>
      <c r="I99" s="240">
        <v>31</v>
      </c>
      <c r="J99" s="241" t="str">
        <f t="shared" si="4"/>
        <v>Ba mốt</v>
      </c>
    </row>
    <row r="100" spans="1:10" ht="19.5" hidden="1" customHeight="1">
      <c r="A100" s="150">
        <v>91</v>
      </c>
      <c r="B100" s="128" t="s">
        <v>294</v>
      </c>
      <c r="C100" s="129" t="s">
        <v>54</v>
      </c>
      <c r="D100" s="130" t="s">
        <v>57</v>
      </c>
      <c r="E100" s="131">
        <v>35043</v>
      </c>
      <c r="F100" s="113" t="s">
        <v>17</v>
      </c>
      <c r="G100" s="128" t="s">
        <v>142</v>
      </c>
      <c r="H100" s="128" t="s">
        <v>639</v>
      </c>
      <c r="I100" s="240">
        <v>30</v>
      </c>
      <c r="J100" s="241" t="str">
        <f t="shared" si="4"/>
        <v>Ba mươi</v>
      </c>
    </row>
    <row r="101" spans="1:10" ht="19.5" hidden="1" customHeight="1">
      <c r="A101" s="150">
        <v>92</v>
      </c>
      <c r="B101" s="128" t="s">
        <v>295</v>
      </c>
      <c r="C101" s="129" t="s">
        <v>296</v>
      </c>
      <c r="D101" s="130" t="s">
        <v>297</v>
      </c>
      <c r="E101" s="131">
        <v>35226</v>
      </c>
      <c r="F101" s="113" t="s">
        <v>44</v>
      </c>
      <c r="G101" s="128" t="s">
        <v>131</v>
      </c>
      <c r="H101" s="128" t="s">
        <v>640</v>
      </c>
      <c r="I101" s="240">
        <v>36</v>
      </c>
      <c r="J101" s="241" t="str">
        <f t="shared" si="4"/>
        <v>Ba sáu</v>
      </c>
    </row>
    <row r="102" spans="1:10" ht="19.5" hidden="1" customHeight="1">
      <c r="A102" s="150">
        <v>93</v>
      </c>
      <c r="B102" s="128" t="s">
        <v>298</v>
      </c>
      <c r="C102" s="129" t="s">
        <v>65</v>
      </c>
      <c r="D102" s="130" t="s">
        <v>299</v>
      </c>
      <c r="E102" s="131">
        <v>35205</v>
      </c>
      <c r="F102" s="113" t="s">
        <v>34</v>
      </c>
      <c r="G102" s="128" t="s">
        <v>138</v>
      </c>
      <c r="H102" s="128" t="s">
        <v>641</v>
      </c>
      <c r="I102" s="240">
        <v>38</v>
      </c>
      <c r="J102" s="241" t="str">
        <f t="shared" si="4"/>
        <v>Ba tám</v>
      </c>
    </row>
    <row r="103" spans="1:10" ht="19.5" hidden="1" customHeight="1">
      <c r="A103" s="150">
        <v>94</v>
      </c>
      <c r="B103" s="128" t="s">
        <v>300</v>
      </c>
      <c r="C103" s="129" t="s">
        <v>132</v>
      </c>
      <c r="D103" s="130" t="s">
        <v>81</v>
      </c>
      <c r="E103" s="131">
        <v>35203</v>
      </c>
      <c r="F103" s="113" t="s">
        <v>36</v>
      </c>
      <c r="G103" s="128" t="s">
        <v>138</v>
      </c>
      <c r="H103" s="128" t="s">
        <v>642</v>
      </c>
      <c r="I103" s="240">
        <v>38</v>
      </c>
      <c r="J103" s="241" t="str">
        <f t="shared" si="4"/>
        <v>Ba tám</v>
      </c>
    </row>
    <row r="104" spans="1:10" ht="19.5" hidden="1" customHeight="1">
      <c r="A104" s="150">
        <v>95</v>
      </c>
      <c r="B104" s="128" t="s">
        <v>301</v>
      </c>
      <c r="C104" s="129" t="s">
        <v>302</v>
      </c>
      <c r="D104" s="130" t="s">
        <v>303</v>
      </c>
      <c r="E104" s="131">
        <v>35242</v>
      </c>
      <c r="F104" s="113" t="s">
        <v>49</v>
      </c>
      <c r="G104" s="128" t="s">
        <v>162</v>
      </c>
      <c r="H104" s="128" t="s">
        <v>643</v>
      </c>
      <c r="I104" s="240">
        <v>30</v>
      </c>
      <c r="J104" s="241" t="str">
        <f t="shared" si="4"/>
        <v>Ba mươi</v>
      </c>
    </row>
    <row r="105" spans="1:10" ht="19.5" hidden="1" customHeight="1">
      <c r="A105" s="150">
        <v>96</v>
      </c>
      <c r="B105" s="128" t="s">
        <v>304</v>
      </c>
      <c r="C105" s="129" t="s">
        <v>305</v>
      </c>
      <c r="D105" s="130" t="s">
        <v>306</v>
      </c>
      <c r="E105" s="131">
        <v>34842</v>
      </c>
      <c r="F105" s="113" t="s">
        <v>44</v>
      </c>
      <c r="G105" s="128" t="s">
        <v>138</v>
      </c>
      <c r="H105" s="128" t="s">
        <v>644</v>
      </c>
      <c r="I105" s="240">
        <v>30</v>
      </c>
      <c r="J105" s="241" t="str">
        <f t="shared" si="4"/>
        <v>Ba mươi</v>
      </c>
    </row>
    <row r="106" spans="1:10" ht="19.5" hidden="1" customHeight="1">
      <c r="A106" s="150">
        <v>97</v>
      </c>
      <c r="B106" s="128" t="s">
        <v>307</v>
      </c>
      <c r="C106" s="129" t="s">
        <v>308</v>
      </c>
      <c r="D106" s="130" t="s">
        <v>306</v>
      </c>
      <c r="E106" s="131">
        <v>34972</v>
      </c>
      <c r="F106" s="113" t="s">
        <v>44</v>
      </c>
      <c r="G106" s="128" t="s">
        <v>162</v>
      </c>
      <c r="H106" s="128" t="s">
        <v>645</v>
      </c>
      <c r="I106" s="240">
        <v>34</v>
      </c>
      <c r="J106" s="241" t="str">
        <f t="shared" si="4"/>
        <v>Ba bốn</v>
      </c>
    </row>
    <row r="107" spans="1:10" ht="19.5" hidden="1" customHeight="1">
      <c r="A107" s="150">
        <v>98</v>
      </c>
      <c r="B107" s="128" t="s">
        <v>309</v>
      </c>
      <c r="C107" s="129" t="s">
        <v>35</v>
      </c>
      <c r="D107" s="130" t="s">
        <v>46</v>
      </c>
      <c r="E107" s="131">
        <v>35073</v>
      </c>
      <c r="F107" s="113" t="s">
        <v>33</v>
      </c>
      <c r="G107" s="128" t="s">
        <v>162</v>
      </c>
      <c r="H107" s="128" t="s">
        <v>646</v>
      </c>
      <c r="I107" s="240">
        <v>38</v>
      </c>
      <c r="J107" s="241" t="str">
        <f t="shared" si="4"/>
        <v>Ba tám</v>
      </c>
    </row>
    <row r="108" spans="1:10" ht="19.5" hidden="1" customHeight="1">
      <c r="A108" s="150">
        <v>99</v>
      </c>
      <c r="B108" s="187" t="s">
        <v>539</v>
      </c>
      <c r="C108" s="129" t="s">
        <v>540</v>
      </c>
      <c r="D108" s="130" t="s">
        <v>541</v>
      </c>
      <c r="E108" s="200" t="s">
        <v>542</v>
      </c>
      <c r="F108" s="113" t="s">
        <v>543</v>
      </c>
      <c r="G108" s="128" t="s">
        <v>522</v>
      </c>
      <c r="H108" s="128" t="s">
        <v>647</v>
      </c>
      <c r="I108" s="240">
        <v>41</v>
      </c>
      <c r="J108" s="241" t="str">
        <f t="shared" si="4"/>
        <v>Bốn mốt</v>
      </c>
    </row>
    <row r="109" spans="1:10" ht="19.5" hidden="1" customHeight="1">
      <c r="A109" s="150">
        <v>100</v>
      </c>
      <c r="B109" s="128" t="s">
        <v>504</v>
      </c>
      <c r="C109" s="129" t="s">
        <v>505</v>
      </c>
      <c r="D109" s="130" t="s">
        <v>47</v>
      </c>
      <c r="E109" s="131">
        <v>35232</v>
      </c>
      <c r="F109" s="113" t="s">
        <v>44</v>
      </c>
      <c r="G109" s="128" t="s">
        <v>88</v>
      </c>
      <c r="H109" s="128" t="s">
        <v>648</v>
      </c>
      <c r="I109" s="240">
        <v>31</v>
      </c>
      <c r="J109" s="241" t="str">
        <f t="shared" si="4"/>
        <v>Ba mốt</v>
      </c>
    </row>
    <row r="110" spans="1:10" ht="19.5" hidden="1" customHeight="1">
      <c r="A110" s="150">
        <v>101</v>
      </c>
      <c r="B110" s="128" t="s">
        <v>310</v>
      </c>
      <c r="C110" s="129" t="s">
        <v>58</v>
      </c>
      <c r="D110" s="130" t="s">
        <v>47</v>
      </c>
      <c r="E110" s="131">
        <v>35150</v>
      </c>
      <c r="F110" s="113" t="s">
        <v>36</v>
      </c>
      <c r="G110" s="128" t="s">
        <v>162</v>
      </c>
      <c r="H110" s="128" t="s">
        <v>649</v>
      </c>
      <c r="I110" s="240">
        <v>39</v>
      </c>
      <c r="J110" s="241" t="str">
        <f t="shared" si="4"/>
        <v>Ba chín</v>
      </c>
    </row>
    <row r="111" spans="1:10" ht="19.5" hidden="1" customHeight="1">
      <c r="A111" s="150">
        <v>102</v>
      </c>
      <c r="B111" s="128" t="s">
        <v>311</v>
      </c>
      <c r="C111" s="129" t="s">
        <v>170</v>
      </c>
      <c r="D111" s="130" t="s">
        <v>48</v>
      </c>
      <c r="E111" s="131">
        <v>35071</v>
      </c>
      <c r="F111" s="113" t="s">
        <v>17</v>
      </c>
      <c r="G111" s="128" t="s">
        <v>133</v>
      </c>
      <c r="H111" s="128" t="s">
        <v>650</v>
      </c>
      <c r="I111" s="240">
        <v>36</v>
      </c>
      <c r="J111" s="241" t="str">
        <f t="shared" si="4"/>
        <v>Ba sáu</v>
      </c>
    </row>
    <row r="112" spans="1:10" ht="19.5" hidden="1" customHeight="1">
      <c r="A112" s="150">
        <v>103</v>
      </c>
      <c r="B112" s="128" t="s">
        <v>312</v>
      </c>
      <c r="C112" s="129" t="s">
        <v>58</v>
      </c>
      <c r="D112" s="130" t="s">
        <v>48</v>
      </c>
      <c r="E112" s="131">
        <v>35396</v>
      </c>
      <c r="F112" s="113" t="s">
        <v>34</v>
      </c>
      <c r="G112" s="128" t="s">
        <v>138</v>
      </c>
      <c r="H112" s="128" t="s">
        <v>651</v>
      </c>
      <c r="I112" s="240">
        <v>30</v>
      </c>
      <c r="J112" s="241" t="str">
        <f t="shared" si="4"/>
        <v>Ba mươi</v>
      </c>
    </row>
    <row r="113" spans="1:11" ht="19.5" hidden="1" customHeight="1">
      <c r="A113" s="150">
        <v>104</v>
      </c>
      <c r="B113" s="128" t="s">
        <v>313</v>
      </c>
      <c r="C113" s="129" t="s">
        <v>58</v>
      </c>
      <c r="D113" s="130" t="s">
        <v>48</v>
      </c>
      <c r="E113" s="131">
        <v>34944</v>
      </c>
      <c r="F113" s="113" t="s">
        <v>34</v>
      </c>
      <c r="G113" s="128" t="s">
        <v>162</v>
      </c>
      <c r="H113" s="128" t="s">
        <v>652</v>
      </c>
      <c r="I113" s="240">
        <v>30</v>
      </c>
      <c r="J113" s="241" t="str">
        <f t="shared" si="4"/>
        <v>Ba mươi</v>
      </c>
    </row>
    <row r="114" spans="1:11" ht="19.5" hidden="1" customHeight="1">
      <c r="A114" s="150">
        <v>105</v>
      </c>
      <c r="B114" s="128" t="s">
        <v>314</v>
      </c>
      <c r="C114" s="129" t="s">
        <v>315</v>
      </c>
      <c r="D114" s="130" t="s">
        <v>316</v>
      </c>
      <c r="E114" s="131">
        <v>34984</v>
      </c>
      <c r="F114" s="113" t="s">
        <v>17</v>
      </c>
      <c r="G114" s="128" t="s">
        <v>127</v>
      </c>
      <c r="H114" s="128" t="s">
        <v>653</v>
      </c>
      <c r="I114" s="240">
        <v>37</v>
      </c>
      <c r="J114" s="241" t="str">
        <f t="shared" si="4"/>
        <v>Ba bảy</v>
      </c>
    </row>
    <row r="115" spans="1:11" ht="19.5" hidden="1" customHeight="1">
      <c r="A115" s="150">
        <v>106</v>
      </c>
      <c r="B115" s="128" t="s">
        <v>317</v>
      </c>
      <c r="C115" s="129" t="s">
        <v>318</v>
      </c>
      <c r="D115" s="130" t="s">
        <v>319</v>
      </c>
      <c r="E115" s="131">
        <v>34862</v>
      </c>
      <c r="F115" s="113" t="s">
        <v>17</v>
      </c>
      <c r="G115" s="128" t="s">
        <v>138</v>
      </c>
      <c r="H115" s="128" t="s">
        <v>654</v>
      </c>
      <c r="I115" s="240">
        <v>31</v>
      </c>
      <c r="J115" s="241" t="str">
        <f t="shared" si="4"/>
        <v>Ba mốt</v>
      </c>
    </row>
    <row r="116" spans="1:11" ht="19.5" hidden="1" customHeight="1">
      <c r="A116" s="150">
        <v>107</v>
      </c>
      <c r="B116" s="128" t="s">
        <v>320</v>
      </c>
      <c r="C116" s="129" t="s">
        <v>289</v>
      </c>
      <c r="D116" s="130" t="s">
        <v>321</v>
      </c>
      <c r="E116" s="131">
        <v>35280</v>
      </c>
      <c r="F116" s="113" t="s">
        <v>36</v>
      </c>
      <c r="G116" s="128" t="s">
        <v>133</v>
      </c>
      <c r="H116" s="128" t="s">
        <v>655</v>
      </c>
      <c r="I116" s="240">
        <v>37</v>
      </c>
      <c r="J116" s="241" t="str">
        <f t="shared" si="4"/>
        <v>Ba bảy</v>
      </c>
    </row>
    <row r="117" spans="1:11" ht="19.5" hidden="1" customHeight="1">
      <c r="A117" s="150">
        <v>108</v>
      </c>
      <c r="B117" s="128" t="s">
        <v>322</v>
      </c>
      <c r="C117" s="129" t="s">
        <v>323</v>
      </c>
      <c r="D117" s="130" t="s">
        <v>324</v>
      </c>
      <c r="E117" s="131">
        <v>35100</v>
      </c>
      <c r="F117" s="113" t="s">
        <v>34</v>
      </c>
      <c r="G117" s="128" t="s">
        <v>127</v>
      </c>
      <c r="H117" s="128" t="s">
        <v>656</v>
      </c>
      <c r="I117" s="240">
        <v>37</v>
      </c>
      <c r="J117" s="241" t="str">
        <f t="shared" si="4"/>
        <v>Ba bảy</v>
      </c>
    </row>
    <row r="118" spans="1:11" ht="19.5" customHeight="1">
      <c r="A118" s="150">
        <v>109</v>
      </c>
      <c r="B118" s="128" t="s">
        <v>506</v>
      </c>
      <c r="C118" s="129" t="s">
        <v>507</v>
      </c>
      <c r="D118" s="130" t="s">
        <v>327</v>
      </c>
      <c r="E118" s="131">
        <v>35183</v>
      </c>
      <c r="F118" s="113" t="s">
        <v>34</v>
      </c>
      <c r="G118" s="128" t="s">
        <v>138</v>
      </c>
      <c r="H118" s="128" t="s">
        <v>657</v>
      </c>
      <c r="I118" s="242">
        <v>0</v>
      </c>
      <c r="J118" s="241" t="str">
        <f t="shared" si="4"/>
        <v>Không</v>
      </c>
      <c r="K118" s="44" t="s">
        <v>716</v>
      </c>
    </row>
    <row r="119" spans="1:11" ht="19.5" hidden="1" customHeight="1">
      <c r="A119" s="150">
        <v>110</v>
      </c>
      <c r="B119" s="128" t="s">
        <v>325</v>
      </c>
      <c r="C119" s="129" t="s">
        <v>326</v>
      </c>
      <c r="D119" s="130" t="s">
        <v>327</v>
      </c>
      <c r="E119" s="131">
        <v>35409</v>
      </c>
      <c r="F119" s="113" t="s">
        <v>44</v>
      </c>
      <c r="G119" s="128" t="s">
        <v>162</v>
      </c>
      <c r="H119" s="128" t="s">
        <v>658</v>
      </c>
      <c r="I119" s="240">
        <v>42</v>
      </c>
      <c r="J119" s="241" t="str">
        <f t="shared" si="4"/>
        <v>Bốn hai</v>
      </c>
    </row>
    <row r="120" spans="1:11" ht="19.5" hidden="1" customHeight="1">
      <c r="A120" s="150">
        <v>111</v>
      </c>
      <c r="B120" s="128" t="s">
        <v>328</v>
      </c>
      <c r="C120" s="129" t="s">
        <v>329</v>
      </c>
      <c r="D120" s="130" t="s">
        <v>330</v>
      </c>
      <c r="E120" s="131">
        <v>35215</v>
      </c>
      <c r="F120" s="113" t="s">
        <v>135</v>
      </c>
      <c r="G120" s="128" t="s">
        <v>162</v>
      </c>
      <c r="H120" s="128" t="s">
        <v>659</v>
      </c>
      <c r="I120" s="240">
        <v>30</v>
      </c>
      <c r="J120" s="241" t="str">
        <f t="shared" si="4"/>
        <v>Ba mươi</v>
      </c>
    </row>
    <row r="121" spans="1:11" ht="19.5" hidden="1" customHeight="1">
      <c r="A121" s="150">
        <v>112</v>
      </c>
      <c r="B121" s="128" t="s">
        <v>331</v>
      </c>
      <c r="C121" s="129" t="s">
        <v>207</v>
      </c>
      <c r="D121" s="130" t="s">
        <v>332</v>
      </c>
      <c r="E121" s="131">
        <v>35218</v>
      </c>
      <c r="F121" s="113" t="s">
        <v>44</v>
      </c>
      <c r="G121" s="128" t="s">
        <v>176</v>
      </c>
      <c r="H121" s="128" t="s">
        <v>660</v>
      </c>
      <c r="I121" s="240">
        <v>34</v>
      </c>
      <c r="J121" s="241" t="str">
        <f t="shared" si="4"/>
        <v>Ba bốn</v>
      </c>
    </row>
    <row r="122" spans="1:11" ht="19.5" hidden="1" customHeight="1">
      <c r="A122" s="150">
        <v>113</v>
      </c>
      <c r="B122" s="128" t="s">
        <v>333</v>
      </c>
      <c r="C122" s="129" t="s">
        <v>334</v>
      </c>
      <c r="D122" s="130" t="s">
        <v>335</v>
      </c>
      <c r="E122" s="131">
        <v>35068</v>
      </c>
      <c r="F122" s="113" t="s">
        <v>33</v>
      </c>
      <c r="G122" s="128" t="s">
        <v>133</v>
      </c>
      <c r="H122" s="128" t="s">
        <v>661</v>
      </c>
      <c r="I122" s="240">
        <v>30</v>
      </c>
      <c r="J122" s="241" t="str">
        <f t="shared" si="4"/>
        <v>Ba mươi</v>
      </c>
    </row>
    <row r="123" spans="1:11" ht="19.5" hidden="1" customHeight="1">
      <c r="A123" s="150">
        <v>114</v>
      </c>
      <c r="B123" s="128" t="s">
        <v>336</v>
      </c>
      <c r="C123" s="129" t="s">
        <v>337</v>
      </c>
      <c r="D123" s="130" t="s">
        <v>338</v>
      </c>
      <c r="E123" s="131">
        <v>34804</v>
      </c>
      <c r="F123" s="113" t="s">
        <v>44</v>
      </c>
      <c r="G123" s="128" t="s">
        <v>162</v>
      </c>
      <c r="H123" s="128" t="s">
        <v>662</v>
      </c>
      <c r="I123" s="240">
        <v>36</v>
      </c>
      <c r="J123" s="241" t="str">
        <f t="shared" si="4"/>
        <v>Ba sáu</v>
      </c>
    </row>
    <row r="124" spans="1:11" ht="19.5" hidden="1" customHeight="1">
      <c r="A124" s="150">
        <v>115</v>
      </c>
      <c r="B124" s="128" t="s">
        <v>339</v>
      </c>
      <c r="C124" s="129" t="s">
        <v>168</v>
      </c>
      <c r="D124" s="130" t="s">
        <v>340</v>
      </c>
      <c r="E124" s="131">
        <v>34846</v>
      </c>
      <c r="F124" s="113" t="s">
        <v>36</v>
      </c>
      <c r="G124" s="128" t="s">
        <v>162</v>
      </c>
      <c r="H124" s="128" t="s">
        <v>663</v>
      </c>
      <c r="I124" s="240">
        <v>30</v>
      </c>
      <c r="J124" s="241" t="str">
        <f>VLOOKUP(I124,chu,2,0)</f>
        <v>Ba mươi</v>
      </c>
    </row>
    <row r="125" spans="1:11" ht="19.5" hidden="1" customHeight="1">
      <c r="A125" s="150">
        <v>116</v>
      </c>
      <c r="B125" s="128" t="s">
        <v>341</v>
      </c>
      <c r="C125" s="129" t="s">
        <v>342</v>
      </c>
      <c r="D125" s="130" t="s">
        <v>43</v>
      </c>
      <c r="E125" s="131">
        <v>35180</v>
      </c>
      <c r="F125" s="113" t="s">
        <v>36</v>
      </c>
      <c r="G125" s="128" t="s">
        <v>167</v>
      </c>
      <c r="H125" s="128" t="s">
        <v>664</v>
      </c>
      <c r="I125" s="240">
        <v>30</v>
      </c>
      <c r="J125" s="241" t="str">
        <f t="shared" si="4"/>
        <v>Ba mươi</v>
      </c>
    </row>
    <row r="126" spans="1:11" ht="19.5" hidden="1" customHeight="1">
      <c r="A126" s="150">
        <v>117</v>
      </c>
      <c r="B126" s="128" t="s">
        <v>115</v>
      </c>
      <c r="C126" s="129" t="s">
        <v>116</v>
      </c>
      <c r="D126" s="130" t="s">
        <v>43</v>
      </c>
      <c r="E126" s="131">
        <v>35227</v>
      </c>
      <c r="F126" s="113" t="s">
        <v>15</v>
      </c>
      <c r="G126" s="128" t="s">
        <v>88</v>
      </c>
      <c r="H126" s="128" t="s">
        <v>665</v>
      </c>
      <c r="I126" s="240">
        <v>30</v>
      </c>
      <c r="J126" s="241" t="str">
        <f t="shared" si="4"/>
        <v>Ba mươi</v>
      </c>
    </row>
    <row r="127" spans="1:11" ht="19.5" hidden="1" customHeight="1">
      <c r="A127" s="150">
        <v>118</v>
      </c>
      <c r="B127" s="128" t="s">
        <v>343</v>
      </c>
      <c r="C127" s="129" t="s">
        <v>344</v>
      </c>
      <c r="D127" s="130" t="s">
        <v>43</v>
      </c>
      <c r="E127" s="131">
        <v>35175</v>
      </c>
      <c r="F127" s="113" t="s">
        <v>17</v>
      </c>
      <c r="G127" s="128" t="s">
        <v>138</v>
      </c>
      <c r="H127" s="128" t="s">
        <v>666</v>
      </c>
      <c r="I127" s="240">
        <v>30</v>
      </c>
      <c r="J127" s="241" t="str">
        <f t="shared" si="4"/>
        <v>Ba mươi</v>
      </c>
    </row>
    <row r="128" spans="1:11" ht="19.5" hidden="1" customHeight="1">
      <c r="A128" s="150">
        <v>119</v>
      </c>
      <c r="B128" s="128" t="s">
        <v>345</v>
      </c>
      <c r="C128" s="129" t="s">
        <v>12</v>
      </c>
      <c r="D128" s="130" t="s">
        <v>43</v>
      </c>
      <c r="E128" s="131">
        <v>35248</v>
      </c>
      <c r="F128" s="113" t="s">
        <v>44</v>
      </c>
      <c r="G128" s="128" t="s">
        <v>162</v>
      </c>
      <c r="H128" s="128" t="s">
        <v>667</v>
      </c>
      <c r="I128" s="240">
        <v>30</v>
      </c>
      <c r="J128" s="241" t="str">
        <f t="shared" si="4"/>
        <v>Ba mươi</v>
      </c>
    </row>
    <row r="129" spans="1:12" ht="19.5" hidden="1" customHeight="1">
      <c r="A129" s="150">
        <v>120</v>
      </c>
      <c r="B129" s="128" t="s">
        <v>508</v>
      </c>
      <c r="C129" s="129" t="s">
        <v>12</v>
      </c>
      <c r="D129" s="130" t="s">
        <v>43</v>
      </c>
      <c r="E129" s="131">
        <v>35144</v>
      </c>
      <c r="F129" s="113" t="s">
        <v>33</v>
      </c>
      <c r="G129" s="128" t="s">
        <v>94</v>
      </c>
      <c r="H129" s="128" t="s">
        <v>668</v>
      </c>
      <c r="I129" s="240">
        <v>39</v>
      </c>
      <c r="J129" s="241" t="str">
        <f t="shared" si="4"/>
        <v>Ba chín</v>
      </c>
    </row>
    <row r="130" spans="1:12" ht="19.5" hidden="1" customHeight="1">
      <c r="A130" s="150">
        <v>121</v>
      </c>
      <c r="B130" s="128" t="s">
        <v>346</v>
      </c>
      <c r="C130" s="129" t="s">
        <v>347</v>
      </c>
      <c r="D130" s="130" t="s">
        <v>43</v>
      </c>
      <c r="E130" s="131">
        <v>35242</v>
      </c>
      <c r="F130" s="113" t="s">
        <v>36</v>
      </c>
      <c r="G130" s="128" t="s">
        <v>184</v>
      </c>
      <c r="H130" s="128" t="s">
        <v>669</v>
      </c>
      <c r="I130" s="240">
        <v>56</v>
      </c>
      <c r="J130" s="241" t="str">
        <f t="shared" si="4"/>
        <v>Năm sáu</v>
      </c>
    </row>
    <row r="131" spans="1:12" ht="19.5" hidden="1" customHeight="1">
      <c r="A131" s="150">
        <v>122</v>
      </c>
      <c r="B131" s="128" t="s">
        <v>348</v>
      </c>
      <c r="C131" s="129" t="s">
        <v>349</v>
      </c>
      <c r="D131" s="130" t="s">
        <v>350</v>
      </c>
      <c r="E131" s="131">
        <v>34758</v>
      </c>
      <c r="F131" s="113" t="s">
        <v>36</v>
      </c>
      <c r="G131" s="128" t="s">
        <v>133</v>
      </c>
      <c r="H131" s="128" t="s">
        <v>670</v>
      </c>
      <c r="I131" s="240">
        <v>39</v>
      </c>
      <c r="J131" s="241" t="str">
        <f t="shared" si="4"/>
        <v>Ba chín</v>
      </c>
    </row>
    <row r="132" spans="1:12" ht="19.5" hidden="1" customHeight="1">
      <c r="A132" s="150">
        <v>123</v>
      </c>
      <c r="B132" s="128" t="s">
        <v>351</v>
      </c>
      <c r="C132" s="129" t="s">
        <v>87</v>
      </c>
      <c r="D132" s="130" t="s">
        <v>73</v>
      </c>
      <c r="E132" s="131">
        <v>34958</v>
      </c>
      <c r="F132" s="113" t="s">
        <v>15</v>
      </c>
      <c r="G132" s="128" t="s">
        <v>131</v>
      </c>
      <c r="H132" s="128" t="s">
        <v>671</v>
      </c>
      <c r="I132" s="240">
        <v>37</v>
      </c>
      <c r="J132" s="241" t="str">
        <f t="shared" si="4"/>
        <v>Ba bảy</v>
      </c>
    </row>
    <row r="133" spans="1:12" ht="19.5" hidden="1" customHeight="1">
      <c r="A133" s="150">
        <v>124</v>
      </c>
      <c r="B133" s="128" t="s">
        <v>509</v>
      </c>
      <c r="C133" s="129" t="s">
        <v>45</v>
      </c>
      <c r="D133" s="130" t="s">
        <v>117</v>
      </c>
      <c r="E133" s="131">
        <v>35065</v>
      </c>
      <c r="F133" s="113" t="s">
        <v>36</v>
      </c>
      <c r="G133" s="128" t="s">
        <v>88</v>
      </c>
      <c r="H133" s="128" t="s">
        <v>672</v>
      </c>
      <c r="I133" s="240">
        <v>37</v>
      </c>
      <c r="J133" s="241" t="str">
        <f t="shared" si="4"/>
        <v>Ba bảy</v>
      </c>
    </row>
    <row r="134" spans="1:12" ht="19.5" hidden="1" customHeight="1">
      <c r="A134" s="150">
        <v>125</v>
      </c>
      <c r="B134" s="187" t="s">
        <v>544</v>
      </c>
      <c r="C134" s="129" t="s">
        <v>545</v>
      </c>
      <c r="D134" s="130" t="s">
        <v>10</v>
      </c>
      <c r="E134" s="200" t="s">
        <v>546</v>
      </c>
      <c r="F134" s="113" t="s">
        <v>547</v>
      </c>
      <c r="G134" s="128" t="s">
        <v>522</v>
      </c>
      <c r="H134" s="128" t="s">
        <v>673</v>
      </c>
      <c r="I134" s="240">
        <v>37</v>
      </c>
      <c r="J134" s="241" t="str">
        <f t="shared" si="4"/>
        <v>Ba bảy</v>
      </c>
    </row>
    <row r="135" spans="1:12" ht="19.5" hidden="1" customHeight="1">
      <c r="A135" s="150">
        <v>126</v>
      </c>
      <c r="B135" s="128" t="s">
        <v>352</v>
      </c>
      <c r="C135" s="129" t="s">
        <v>37</v>
      </c>
      <c r="D135" s="130" t="s">
        <v>10</v>
      </c>
      <c r="E135" s="131">
        <v>35134</v>
      </c>
      <c r="F135" s="113" t="s">
        <v>34</v>
      </c>
      <c r="G135" s="128" t="s">
        <v>131</v>
      </c>
      <c r="H135" s="128" t="s">
        <v>674</v>
      </c>
      <c r="I135" s="240">
        <v>30</v>
      </c>
      <c r="J135" s="241" t="str">
        <f t="shared" si="4"/>
        <v>Ba mươi</v>
      </c>
    </row>
    <row r="136" spans="1:12" ht="19.5" hidden="1" customHeight="1">
      <c r="A136" s="150">
        <v>127</v>
      </c>
      <c r="B136" s="128" t="s">
        <v>353</v>
      </c>
      <c r="C136" s="129" t="s">
        <v>354</v>
      </c>
      <c r="D136" s="130" t="s">
        <v>10</v>
      </c>
      <c r="E136" s="131">
        <v>34750</v>
      </c>
      <c r="F136" s="113" t="s">
        <v>36</v>
      </c>
      <c r="G136" s="128" t="s">
        <v>167</v>
      </c>
      <c r="H136" s="128" t="s">
        <v>675</v>
      </c>
      <c r="I136" s="240">
        <v>30</v>
      </c>
      <c r="J136" s="241" t="str">
        <f t="shared" si="4"/>
        <v>Ba mươi</v>
      </c>
    </row>
    <row r="137" spans="1:12" ht="19.5" hidden="1" customHeight="1">
      <c r="A137" s="150">
        <v>128</v>
      </c>
      <c r="B137" s="128" t="s">
        <v>355</v>
      </c>
      <c r="C137" s="129" t="s">
        <v>356</v>
      </c>
      <c r="D137" s="130" t="s">
        <v>10</v>
      </c>
      <c r="E137" s="131">
        <v>35328</v>
      </c>
      <c r="F137" s="113" t="s">
        <v>34</v>
      </c>
      <c r="G137" s="128" t="s">
        <v>127</v>
      </c>
      <c r="H137" s="128" t="s">
        <v>676</v>
      </c>
      <c r="I137" s="240">
        <v>33</v>
      </c>
      <c r="J137" s="241" t="str">
        <f t="shared" si="4"/>
        <v>Ba ba</v>
      </c>
    </row>
    <row r="138" spans="1:12" ht="19.5" hidden="1" customHeight="1">
      <c r="A138" s="150">
        <v>129</v>
      </c>
      <c r="B138" s="185" t="s">
        <v>118</v>
      </c>
      <c r="C138" s="182" t="s">
        <v>119</v>
      </c>
      <c r="D138" s="183" t="s">
        <v>61</v>
      </c>
      <c r="E138" s="189">
        <v>35115</v>
      </c>
      <c r="F138" s="184" t="s">
        <v>33</v>
      </c>
      <c r="G138" s="185" t="s">
        <v>88</v>
      </c>
      <c r="H138" s="128" t="s">
        <v>677</v>
      </c>
      <c r="I138" s="240">
        <v>32</v>
      </c>
      <c r="J138" s="241" t="str">
        <f t="shared" si="4"/>
        <v>Ba hai</v>
      </c>
    </row>
    <row r="139" spans="1:12" ht="19.5" hidden="1" customHeight="1">
      <c r="A139" s="150">
        <v>130</v>
      </c>
      <c r="B139" s="185" t="s">
        <v>357</v>
      </c>
      <c r="C139" s="182" t="s">
        <v>41</v>
      </c>
      <c r="D139" s="183" t="s">
        <v>358</v>
      </c>
      <c r="E139" s="189">
        <v>34703</v>
      </c>
      <c r="F139" s="184" t="s">
        <v>44</v>
      </c>
      <c r="G139" s="185" t="s">
        <v>162</v>
      </c>
      <c r="H139" s="128" t="s">
        <v>678</v>
      </c>
      <c r="I139" s="240">
        <v>34</v>
      </c>
      <c r="J139" s="241" t="str">
        <f t="shared" si="4"/>
        <v>Ba bốn</v>
      </c>
    </row>
    <row r="140" spans="1:12" ht="19.5" hidden="1" customHeight="1">
      <c r="A140" s="150">
        <v>131</v>
      </c>
      <c r="B140" s="185" t="s">
        <v>359</v>
      </c>
      <c r="C140" s="182" t="s">
        <v>280</v>
      </c>
      <c r="D140" s="183" t="s">
        <v>360</v>
      </c>
      <c r="E140" s="189">
        <v>35266</v>
      </c>
      <c r="F140" s="184" t="s">
        <v>130</v>
      </c>
      <c r="G140" s="185" t="s">
        <v>176</v>
      </c>
      <c r="H140" s="128" t="s">
        <v>679</v>
      </c>
      <c r="I140" s="240">
        <v>36</v>
      </c>
      <c r="J140" s="241" t="str">
        <f t="shared" si="4"/>
        <v>Ba sáu</v>
      </c>
    </row>
    <row r="141" spans="1:12" ht="19.5" hidden="1" customHeight="1">
      <c r="A141" s="150">
        <v>132</v>
      </c>
      <c r="B141" s="185" t="s">
        <v>361</v>
      </c>
      <c r="C141" s="182" t="s">
        <v>180</v>
      </c>
      <c r="D141" s="183" t="s">
        <v>62</v>
      </c>
      <c r="E141" s="189">
        <v>35183</v>
      </c>
      <c r="F141" s="184" t="s">
        <v>11</v>
      </c>
      <c r="G141" s="185" t="s">
        <v>142</v>
      </c>
      <c r="H141" s="128" t="s">
        <v>680</v>
      </c>
      <c r="I141" s="240">
        <v>36</v>
      </c>
      <c r="J141" s="241" t="str">
        <f t="shared" si="4"/>
        <v>Ba sáu</v>
      </c>
    </row>
    <row r="142" spans="1:12" ht="19.5" hidden="1" customHeight="1">
      <c r="A142" s="150">
        <v>133</v>
      </c>
      <c r="B142" s="185" t="s">
        <v>510</v>
      </c>
      <c r="C142" s="182" t="s">
        <v>38</v>
      </c>
      <c r="D142" s="183" t="s">
        <v>62</v>
      </c>
      <c r="E142" s="189">
        <v>35218</v>
      </c>
      <c r="F142" s="184" t="s">
        <v>44</v>
      </c>
      <c r="G142" s="185" t="s">
        <v>94</v>
      </c>
      <c r="H142" s="128" t="s">
        <v>681</v>
      </c>
      <c r="I142" s="240">
        <v>38</v>
      </c>
      <c r="J142" s="241" t="str">
        <f t="shared" si="4"/>
        <v>Ba tám</v>
      </c>
    </row>
    <row r="143" spans="1:12" ht="19.5" hidden="1" customHeight="1">
      <c r="A143" s="199">
        <v>134</v>
      </c>
      <c r="B143" s="132" t="s">
        <v>362</v>
      </c>
      <c r="C143" s="190" t="s">
        <v>363</v>
      </c>
      <c r="D143" s="191" t="s">
        <v>62</v>
      </c>
      <c r="E143" s="192">
        <v>35333</v>
      </c>
      <c r="F143" s="193" t="s">
        <v>11</v>
      </c>
      <c r="G143" s="132" t="s">
        <v>127</v>
      </c>
      <c r="H143" s="132" t="s">
        <v>682</v>
      </c>
      <c r="I143" s="243">
        <v>30</v>
      </c>
      <c r="J143" s="244" t="str">
        <f t="shared" si="4"/>
        <v>Ba mươi</v>
      </c>
    </row>
    <row r="144" spans="1:12" ht="21" customHeight="1">
      <c r="A144" s="155"/>
      <c r="B144" s="168"/>
      <c r="C144" s="157"/>
      <c r="D144" s="158"/>
      <c r="E144" s="169"/>
      <c r="F144" s="160"/>
      <c r="G144" s="160"/>
      <c r="H144" s="160"/>
      <c r="I144" s="170"/>
      <c r="J144" s="171"/>
      <c r="L144" s="44">
        <f>134-5</f>
        <v>129</v>
      </c>
    </row>
    <row r="145" spans="1:10" ht="24" customHeight="1">
      <c r="A145" s="49"/>
      <c r="B145" s="49"/>
      <c r="C145" s="49"/>
      <c r="D145" s="50"/>
      <c r="E145" s="51"/>
      <c r="F145" s="294" t="s">
        <v>121</v>
      </c>
      <c r="G145" s="294"/>
      <c r="H145" s="294"/>
      <c r="I145" s="294"/>
      <c r="J145" s="294"/>
    </row>
    <row r="146" spans="1:10" s="103" customFormat="1" ht="17.100000000000001" customHeight="1">
      <c r="A146" s="102"/>
      <c r="B146" s="102"/>
      <c r="C146" s="280" t="s">
        <v>63</v>
      </c>
      <c r="D146" s="280"/>
      <c r="E146" s="102"/>
      <c r="F146" s="280" t="s">
        <v>64</v>
      </c>
      <c r="G146" s="280"/>
      <c r="H146" s="280"/>
      <c r="I146" s="280"/>
      <c r="J146" s="280"/>
    </row>
  </sheetData>
  <autoFilter ref="A10:K146">
    <filterColumn colId="2" showButton="0"/>
    <filterColumn colId="8">
      <filters blank="1">
        <filter val="-"/>
        <filter val="0"/>
      </filters>
    </filterColumn>
  </autoFilter>
  <mergeCells count="19">
    <mergeCell ref="I9:J9"/>
    <mergeCell ref="C146:D146"/>
    <mergeCell ref="A6:J6"/>
    <mergeCell ref="A7:J7"/>
    <mergeCell ref="A9:A10"/>
    <mergeCell ref="B9:B10"/>
    <mergeCell ref="C9:D10"/>
    <mergeCell ref="E9:E10"/>
    <mergeCell ref="F9:F10"/>
    <mergeCell ref="G9:G10"/>
    <mergeCell ref="H9:H10"/>
    <mergeCell ref="F145:J145"/>
    <mergeCell ref="F146:J146"/>
    <mergeCell ref="A5:J5"/>
    <mergeCell ref="F1:J1"/>
    <mergeCell ref="F2:J2"/>
    <mergeCell ref="A1:E1"/>
    <mergeCell ref="A2:E2"/>
    <mergeCell ref="A3:E3"/>
  </mergeCells>
  <printOptions horizontalCentered="1"/>
  <pageMargins left="0.15" right="0.15" top="0.39" bottom="0.45" header="0.16" footer="0.2"/>
  <pageSetup paperSize="9" orientation="portrait" r:id="rId1"/>
  <headerFooter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topLeftCell="A10" zoomScale="120" zoomScaleNormal="120" workbookViewId="0">
      <selection activeCell="C9" sqref="C9:D10"/>
    </sheetView>
  </sheetViews>
  <sheetFormatPr defaultColWidth="9.140625" defaultRowHeight="15.75"/>
  <cols>
    <col min="1" max="1" width="4.5703125" style="48" customWidth="1"/>
    <col min="2" max="2" width="14.5703125" style="48" hidden="1" customWidth="1"/>
    <col min="3" max="3" width="19.28515625" style="48" customWidth="1"/>
    <col min="4" max="4" width="8.7109375" style="73" customWidth="1"/>
    <col min="5" max="5" width="10.5703125" style="74" customWidth="1"/>
    <col min="6" max="6" width="16.5703125" style="75" customWidth="1"/>
    <col min="7" max="7" width="9" style="48" customWidth="1"/>
    <col min="8" max="8" width="5.7109375" style="48" customWidth="1"/>
    <col min="9" max="9" width="7" style="133" customWidth="1"/>
    <col min="10" max="10" width="13.42578125" style="134" customWidth="1"/>
    <col min="11" max="16384" width="9.140625" style="48"/>
  </cols>
  <sheetData>
    <row r="1" spans="1:11" s="36" customFormat="1">
      <c r="A1" s="299" t="s">
        <v>18</v>
      </c>
      <c r="B1" s="299"/>
      <c r="C1" s="299"/>
      <c r="D1" s="299"/>
      <c r="E1" s="62"/>
      <c r="F1" s="277" t="s">
        <v>19</v>
      </c>
      <c r="G1" s="277"/>
      <c r="H1" s="277"/>
      <c r="I1" s="277"/>
      <c r="J1" s="277"/>
    </row>
    <row r="2" spans="1:11" s="36" customFormat="1">
      <c r="A2" s="277" t="s">
        <v>20</v>
      </c>
      <c r="B2" s="277"/>
      <c r="C2" s="277"/>
      <c r="D2" s="277"/>
      <c r="E2" s="37"/>
      <c r="F2" s="277" t="s">
        <v>21</v>
      </c>
      <c r="G2" s="277"/>
      <c r="H2" s="277"/>
      <c r="I2" s="277"/>
      <c r="J2" s="277"/>
    </row>
    <row r="3" spans="1:11" s="36" customFormat="1">
      <c r="A3" s="277" t="s">
        <v>27</v>
      </c>
      <c r="B3" s="277"/>
      <c r="C3" s="277"/>
      <c r="D3" s="277"/>
      <c r="E3" s="37"/>
      <c r="F3" s="38"/>
      <c r="G3" s="38"/>
      <c r="H3" s="38"/>
      <c r="I3" s="133"/>
      <c r="J3" s="134"/>
    </row>
    <row r="4" spans="1:11" s="36" customFormat="1">
      <c r="C4" s="42"/>
      <c r="D4" s="42"/>
      <c r="E4" s="63"/>
      <c r="F4" s="38"/>
      <c r="G4" s="38"/>
      <c r="H4" s="38"/>
      <c r="I4" s="133"/>
      <c r="J4" s="134"/>
    </row>
    <row r="5" spans="1:11" s="36" customFormat="1" ht="36.75" customHeight="1">
      <c r="A5" s="275" t="s">
        <v>376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</row>
    <row r="6" spans="1:11" s="36" customFormat="1" ht="18.75">
      <c r="A6" s="281" t="s">
        <v>517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</row>
    <row r="7" spans="1:11" s="36" customFormat="1" ht="18.75">
      <c r="A7" s="282" t="s">
        <v>476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</row>
    <row r="8" spans="1:11" s="36" customFormat="1" ht="9.75" customHeight="1">
      <c r="C8" s="42"/>
      <c r="D8" s="42"/>
      <c r="E8" s="63"/>
      <c r="F8" s="38"/>
      <c r="G8" s="43"/>
      <c r="H8" s="43"/>
      <c r="I8" s="133"/>
      <c r="J8" s="134"/>
    </row>
    <row r="9" spans="1:11" s="36" customFormat="1" ht="18.75" customHeight="1">
      <c r="A9" s="300" t="s">
        <v>0</v>
      </c>
      <c r="B9" s="301" t="s">
        <v>28</v>
      </c>
      <c r="C9" s="303" t="s">
        <v>29</v>
      </c>
      <c r="D9" s="304"/>
      <c r="E9" s="295" t="s">
        <v>3</v>
      </c>
      <c r="F9" s="307" t="s">
        <v>4</v>
      </c>
      <c r="G9" s="301" t="s">
        <v>5</v>
      </c>
      <c r="H9" s="295" t="s">
        <v>30</v>
      </c>
      <c r="I9" s="297" t="s">
        <v>6</v>
      </c>
      <c r="J9" s="297"/>
    </row>
    <row r="10" spans="1:11" ht="30.75" customHeight="1">
      <c r="A10" s="300"/>
      <c r="B10" s="302"/>
      <c r="C10" s="305"/>
      <c r="D10" s="306"/>
      <c r="E10" s="296"/>
      <c r="F10" s="308"/>
      <c r="G10" s="302"/>
      <c r="H10" s="296"/>
      <c r="I10" s="207" t="s">
        <v>31</v>
      </c>
      <c r="J10" s="207" t="s">
        <v>32</v>
      </c>
    </row>
    <row r="11" spans="1:11" ht="20.25" customHeight="1">
      <c r="A11" s="113">
        <v>1</v>
      </c>
      <c r="B11" s="128" t="s">
        <v>518</v>
      </c>
      <c r="C11" s="129" t="s">
        <v>519</v>
      </c>
      <c r="D11" s="130" t="s">
        <v>60</v>
      </c>
      <c r="E11" s="200" t="s">
        <v>520</v>
      </c>
      <c r="F11" s="113" t="s">
        <v>521</v>
      </c>
      <c r="G11" s="128" t="s">
        <v>522</v>
      </c>
      <c r="H11" s="128" t="s">
        <v>683</v>
      </c>
      <c r="I11" s="208">
        <v>14</v>
      </c>
      <c r="J11" s="211" t="str">
        <f t="shared" ref="J11:J20" si="0">VLOOKUP(I11,chu,2,0)</f>
        <v>Mười bốn</v>
      </c>
    </row>
    <row r="12" spans="1:11" ht="20.25" customHeight="1">
      <c r="A12" s="113">
        <v>2</v>
      </c>
      <c r="B12" s="128" t="s">
        <v>523</v>
      </c>
      <c r="C12" s="129" t="s">
        <v>524</v>
      </c>
      <c r="D12" s="130" t="s">
        <v>525</v>
      </c>
      <c r="E12" s="200" t="s">
        <v>526</v>
      </c>
      <c r="F12" s="113" t="s">
        <v>527</v>
      </c>
      <c r="G12" s="128" t="s">
        <v>522</v>
      </c>
      <c r="H12" s="128" t="s">
        <v>684</v>
      </c>
      <c r="I12" s="209">
        <v>15</v>
      </c>
      <c r="J12" s="211" t="str">
        <f t="shared" si="0"/>
        <v>Mười lăm</v>
      </c>
    </row>
    <row r="13" spans="1:11" ht="20.25" customHeight="1">
      <c r="A13" s="113">
        <v>3</v>
      </c>
      <c r="B13" s="128" t="s">
        <v>185</v>
      </c>
      <c r="C13" s="129" t="s">
        <v>186</v>
      </c>
      <c r="D13" s="130" t="s">
        <v>55</v>
      </c>
      <c r="E13" s="131">
        <v>34940</v>
      </c>
      <c r="F13" s="113" t="s">
        <v>34</v>
      </c>
      <c r="G13" s="128" t="s">
        <v>142</v>
      </c>
      <c r="H13" s="128" t="s">
        <v>685</v>
      </c>
      <c r="I13" s="209">
        <v>15</v>
      </c>
      <c r="J13" s="211" t="str">
        <f t="shared" si="0"/>
        <v>Mười lăm</v>
      </c>
    </row>
    <row r="14" spans="1:11" ht="20.25" customHeight="1">
      <c r="A14" s="113">
        <v>4</v>
      </c>
      <c r="B14" s="128" t="s">
        <v>107</v>
      </c>
      <c r="C14" s="129" t="s">
        <v>108</v>
      </c>
      <c r="D14" s="130" t="s">
        <v>56</v>
      </c>
      <c r="E14" s="131">
        <v>35379</v>
      </c>
      <c r="F14" s="113" t="s">
        <v>11</v>
      </c>
      <c r="G14" s="128" t="s">
        <v>88</v>
      </c>
      <c r="H14" s="128" t="s">
        <v>686</v>
      </c>
      <c r="I14" s="209">
        <v>15</v>
      </c>
      <c r="J14" s="211" t="str">
        <f t="shared" si="0"/>
        <v>Mười lăm</v>
      </c>
    </row>
    <row r="15" spans="1:11" ht="20.25" customHeight="1">
      <c r="A15" s="184">
        <v>5</v>
      </c>
      <c r="B15" s="185" t="s">
        <v>499</v>
      </c>
      <c r="C15" s="182" t="s">
        <v>500</v>
      </c>
      <c r="D15" s="183" t="s">
        <v>42</v>
      </c>
      <c r="E15" s="189">
        <v>35170</v>
      </c>
      <c r="F15" s="184" t="s">
        <v>501</v>
      </c>
      <c r="G15" s="185" t="s">
        <v>167</v>
      </c>
      <c r="H15" s="128" t="s">
        <v>687</v>
      </c>
      <c r="I15" s="209">
        <v>13</v>
      </c>
      <c r="J15" s="211" t="str">
        <f t="shared" si="0"/>
        <v>Mười ba</v>
      </c>
    </row>
    <row r="16" spans="1:11" ht="20.25" customHeight="1">
      <c r="A16" s="184">
        <v>6</v>
      </c>
      <c r="B16" s="185" t="s">
        <v>528</v>
      </c>
      <c r="C16" s="182" t="s">
        <v>529</v>
      </c>
      <c r="D16" s="183" t="s">
        <v>530</v>
      </c>
      <c r="E16" s="201" t="s">
        <v>531</v>
      </c>
      <c r="F16" s="184" t="s">
        <v>532</v>
      </c>
      <c r="G16" s="185" t="s">
        <v>522</v>
      </c>
      <c r="H16" s="128" t="s">
        <v>688</v>
      </c>
      <c r="I16" s="209">
        <v>15</v>
      </c>
      <c r="J16" s="211" t="str">
        <f t="shared" si="0"/>
        <v>Mười lăm</v>
      </c>
    </row>
    <row r="17" spans="1:11" ht="20.25" customHeight="1">
      <c r="A17" s="184">
        <v>7</v>
      </c>
      <c r="B17" s="185" t="s">
        <v>533</v>
      </c>
      <c r="C17" s="182" t="s">
        <v>534</v>
      </c>
      <c r="D17" s="183" t="s">
        <v>535</v>
      </c>
      <c r="E17" s="201" t="s">
        <v>536</v>
      </c>
      <c r="F17" s="184" t="s">
        <v>537</v>
      </c>
      <c r="G17" s="185" t="s">
        <v>538</v>
      </c>
      <c r="H17" s="128" t="s">
        <v>689</v>
      </c>
      <c r="I17" s="209">
        <v>10</v>
      </c>
      <c r="J17" s="211" t="str">
        <f t="shared" si="0"/>
        <v>Mười</v>
      </c>
    </row>
    <row r="18" spans="1:11" ht="20.25" customHeight="1">
      <c r="A18" s="184">
        <v>8</v>
      </c>
      <c r="B18" s="185" t="s">
        <v>539</v>
      </c>
      <c r="C18" s="182" t="s">
        <v>540</v>
      </c>
      <c r="D18" s="183" t="s">
        <v>541</v>
      </c>
      <c r="E18" s="201" t="s">
        <v>542</v>
      </c>
      <c r="F18" s="184" t="s">
        <v>543</v>
      </c>
      <c r="G18" s="185" t="s">
        <v>522</v>
      </c>
      <c r="H18" s="128" t="s">
        <v>690</v>
      </c>
      <c r="I18" s="209">
        <v>12</v>
      </c>
      <c r="J18" s="211" t="str">
        <f t="shared" si="0"/>
        <v>Mười hai</v>
      </c>
    </row>
    <row r="19" spans="1:11" ht="20.25" customHeight="1">
      <c r="A19" s="184">
        <v>9</v>
      </c>
      <c r="B19" s="185" t="s">
        <v>544</v>
      </c>
      <c r="C19" s="182" t="s">
        <v>545</v>
      </c>
      <c r="D19" s="183" t="s">
        <v>10</v>
      </c>
      <c r="E19" s="201" t="s">
        <v>546</v>
      </c>
      <c r="F19" s="184" t="s">
        <v>547</v>
      </c>
      <c r="G19" s="185" t="s">
        <v>522</v>
      </c>
      <c r="H19" s="128" t="s">
        <v>691</v>
      </c>
      <c r="I19" s="209">
        <v>10</v>
      </c>
      <c r="J19" s="211" t="str">
        <f t="shared" si="0"/>
        <v>Mười</v>
      </c>
    </row>
    <row r="20" spans="1:11" ht="20.25" customHeight="1">
      <c r="A20" s="193">
        <v>10</v>
      </c>
      <c r="B20" s="132" t="s">
        <v>118</v>
      </c>
      <c r="C20" s="190" t="s">
        <v>119</v>
      </c>
      <c r="D20" s="191" t="s">
        <v>61</v>
      </c>
      <c r="E20" s="192">
        <v>35115</v>
      </c>
      <c r="F20" s="193" t="s">
        <v>33</v>
      </c>
      <c r="G20" s="132" t="s">
        <v>88</v>
      </c>
      <c r="H20" s="132" t="s">
        <v>692</v>
      </c>
      <c r="I20" s="210">
        <v>0</v>
      </c>
      <c r="J20" s="212" t="str">
        <f t="shared" si="0"/>
        <v>Không</v>
      </c>
      <c r="K20" s="48" t="s">
        <v>716</v>
      </c>
    </row>
    <row r="21" spans="1:11" ht="22.5" customHeight="1">
      <c r="A21" s="65"/>
      <c r="B21" s="66"/>
      <c r="C21" s="67"/>
      <c r="D21" s="68"/>
      <c r="E21" s="69"/>
      <c r="F21" s="70"/>
      <c r="G21" s="71"/>
      <c r="H21" s="72"/>
      <c r="I21" s="135"/>
      <c r="J21" s="136"/>
    </row>
    <row r="22" spans="1:11" ht="18" customHeight="1">
      <c r="F22" s="298" t="s">
        <v>120</v>
      </c>
      <c r="G22" s="298"/>
      <c r="H22" s="298"/>
      <c r="I22" s="298"/>
      <c r="J22" s="298"/>
    </row>
    <row r="23" spans="1:11" s="104" customFormat="1" ht="18" customHeight="1">
      <c r="C23" s="105" t="s">
        <v>63</v>
      </c>
      <c r="D23" s="105"/>
      <c r="F23" s="206"/>
      <c r="G23" s="104" t="s">
        <v>123</v>
      </c>
    </row>
  </sheetData>
  <mergeCells count="17">
    <mergeCell ref="G9:G10"/>
    <mergeCell ref="H9:H10"/>
    <mergeCell ref="I9:J9"/>
    <mergeCell ref="F22:J22"/>
    <mergeCell ref="A1:D1"/>
    <mergeCell ref="F1:J1"/>
    <mergeCell ref="A2:D2"/>
    <mergeCell ref="F2:J2"/>
    <mergeCell ref="A3:D3"/>
    <mergeCell ref="A9:A10"/>
    <mergeCell ref="B9:B10"/>
    <mergeCell ref="C9:D10"/>
    <mergeCell ref="E9:E10"/>
    <mergeCell ref="A5:K5"/>
    <mergeCell ref="A6:K6"/>
    <mergeCell ref="A7:K7"/>
    <mergeCell ref="F9:F10"/>
  </mergeCells>
  <printOptions horizontalCentered="1"/>
  <pageMargins left="0.26" right="0.21" top="0.88" bottom="0.38" header="0.3" footer="0.2"/>
  <pageSetup paperSize="9" orientation="portrait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topLeftCell="A22" zoomScale="120" zoomScaleNormal="120" workbookViewId="0">
      <selection activeCell="K32" sqref="K32"/>
    </sheetView>
  </sheetViews>
  <sheetFormatPr defaultColWidth="9.140625" defaultRowHeight="15.75"/>
  <cols>
    <col min="1" max="1" width="4.5703125" style="48" customWidth="1"/>
    <col min="2" max="2" width="14.5703125" style="48" hidden="1" customWidth="1"/>
    <col min="3" max="3" width="19.28515625" style="48" customWidth="1"/>
    <col min="4" max="4" width="8.7109375" style="73" customWidth="1"/>
    <col min="5" max="5" width="10.140625" style="74" customWidth="1"/>
    <col min="6" max="6" width="15.7109375" style="75" customWidth="1"/>
    <col min="7" max="7" width="9" style="48" customWidth="1"/>
    <col min="8" max="8" width="5.42578125" style="48" customWidth="1"/>
    <col min="9" max="9" width="6.42578125" style="133" customWidth="1"/>
    <col min="10" max="10" width="13.7109375" style="134" customWidth="1"/>
    <col min="11" max="16384" width="9.140625" style="48"/>
  </cols>
  <sheetData>
    <row r="1" spans="1:11" s="36" customFormat="1">
      <c r="A1" s="299" t="s">
        <v>18</v>
      </c>
      <c r="B1" s="299"/>
      <c r="C1" s="299"/>
      <c r="D1" s="299"/>
      <c r="E1" s="62"/>
      <c r="F1" s="277" t="s">
        <v>19</v>
      </c>
      <c r="G1" s="277"/>
      <c r="H1" s="277"/>
      <c r="I1" s="277"/>
      <c r="J1" s="277"/>
    </row>
    <row r="2" spans="1:11" s="36" customFormat="1">
      <c r="A2" s="277" t="s">
        <v>20</v>
      </c>
      <c r="B2" s="277"/>
      <c r="C2" s="277"/>
      <c r="D2" s="277"/>
      <c r="E2" s="37"/>
      <c r="F2" s="277" t="s">
        <v>21</v>
      </c>
      <c r="G2" s="277"/>
      <c r="H2" s="277"/>
      <c r="I2" s="277"/>
      <c r="J2" s="277"/>
    </row>
    <row r="3" spans="1:11" s="36" customFormat="1">
      <c r="A3" s="277" t="s">
        <v>27</v>
      </c>
      <c r="B3" s="277"/>
      <c r="C3" s="277"/>
      <c r="D3" s="277"/>
      <c r="E3" s="37"/>
      <c r="F3" s="145"/>
      <c r="G3" s="145"/>
      <c r="H3" s="145"/>
      <c r="I3" s="133"/>
      <c r="J3" s="134"/>
    </row>
    <row r="4" spans="1:11" s="36" customFormat="1">
      <c r="C4" s="42"/>
      <c r="D4" s="42"/>
      <c r="E4" s="63"/>
      <c r="F4" s="145"/>
      <c r="G4" s="145"/>
      <c r="H4" s="145"/>
      <c r="I4" s="133"/>
      <c r="J4" s="134"/>
    </row>
    <row r="5" spans="1:11" s="36" customFormat="1" ht="36.75" customHeight="1">
      <c r="A5" s="275" t="s">
        <v>376</v>
      </c>
      <c r="B5" s="275"/>
      <c r="C5" s="275"/>
      <c r="D5" s="275"/>
      <c r="E5" s="275"/>
      <c r="F5" s="275"/>
      <c r="G5" s="275"/>
      <c r="H5" s="275"/>
      <c r="I5" s="275"/>
      <c r="J5" s="275"/>
      <c r="K5" s="151"/>
    </row>
    <row r="6" spans="1:11" s="36" customFormat="1" ht="18.75">
      <c r="A6" s="281" t="s">
        <v>124</v>
      </c>
      <c r="B6" s="281"/>
      <c r="C6" s="281"/>
      <c r="D6" s="281"/>
      <c r="E6" s="281"/>
      <c r="F6" s="281"/>
      <c r="G6" s="281"/>
      <c r="H6" s="281"/>
      <c r="I6" s="281"/>
      <c r="J6" s="281"/>
      <c r="K6" s="152"/>
    </row>
    <row r="7" spans="1:11" s="36" customFormat="1" ht="18.75">
      <c r="A7" s="282" t="s">
        <v>477</v>
      </c>
      <c r="B7" s="282"/>
      <c r="C7" s="282"/>
      <c r="D7" s="282"/>
      <c r="E7" s="282"/>
      <c r="F7" s="282"/>
      <c r="G7" s="282"/>
      <c r="H7" s="282"/>
      <c r="I7" s="282"/>
      <c r="J7" s="282"/>
      <c r="K7" s="153"/>
    </row>
    <row r="8" spans="1:11" s="36" customFormat="1" ht="9.75" customHeight="1">
      <c r="C8" s="42"/>
      <c r="D8" s="42"/>
      <c r="E8" s="63"/>
      <c r="F8" s="145"/>
      <c r="G8" s="43"/>
      <c r="H8" s="43"/>
      <c r="I8" s="133"/>
      <c r="J8" s="134"/>
    </row>
    <row r="9" spans="1:11" s="36" customFormat="1" ht="18.75" customHeight="1">
      <c r="A9" s="300" t="s">
        <v>0</v>
      </c>
      <c r="B9" s="301" t="s">
        <v>28</v>
      </c>
      <c r="C9" s="303" t="s">
        <v>29</v>
      </c>
      <c r="D9" s="304"/>
      <c r="E9" s="295" t="s">
        <v>3</v>
      </c>
      <c r="F9" s="307" t="s">
        <v>4</v>
      </c>
      <c r="G9" s="301" t="s">
        <v>5</v>
      </c>
      <c r="H9" s="295" t="s">
        <v>30</v>
      </c>
      <c r="I9" s="297" t="s">
        <v>6</v>
      </c>
      <c r="J9" s="297"/>
    </row>
    <row r="10" spans="1:11" ht="30.75" customHeight="1">
      <c r="A10" s="300"/>
      <c r="B10" s="302"/>
      <c r="C10" s="305"/>
      <c r="D10" s="306"/>
      <c r="E10" s="296"/>
      <c r="F10" s="308"/>
      <c r="G10" s="302"/>
      <c r="H10" s="296"/>
      <c r="I10" s="207" t="s">
        <v>31</v>
      </c>
      <c r="J10" s="207" t="s">
        <v>32</v>
      </c>
    </row>
    <row r="11" spans="1:11" ht="18" customHeight="1">
      <c r="A11" s="64">
        <v>1</v>
      </c>
      <c r="B11" s="128" t="s">
        <v>518</v>
      </c>
      <c r="C11" s="129" t="s">
        <v>519</v>
      </c>
      <c r="D11" s="130" t="s">
        <v>60</v>
      </c>
      <c r="E11" s="200" t="s">
        <v>520</v>
      </c>
      <c r="F11" s="113" t="s">
        <v>521</v>
      </c>
      <c r="G11" s="128" t="s">
        <v>522</v>
      </c>
      <c r="H11" s="128" t="s">
        <v>693</v>
      </c>
      <c r="I11" s="208">
        <v>11</v>
      </c>
      <c r="J11" s="140" t="str">
        <f t="shared" ref="J11:J33" si="0">VLOOKUP(I11,chu,2,0)</f>
        <v>Mười một</v>
      </c>
    </row>
    <row r="12" spans="1:11" ht="18" customHeight="1">
      <c r="A12" s="172">
        <v>2</v>
      </c>
      <c r="B12" s="128" t="s">
        <v>153</v>
      </c>
      <c r="C12" s="129" t="s">
        <v>154</v>
      </c>
      <c r="D12" s="130" t="s">
        <v>155</v>
      </c>
      <c r="E12" s="131">
        <v>34879</v>
      </c>
      <c r="F12" s="113" t="s">
        <v>49</v>
      </c>
      <c r="G12" s="128" t="s">
        <v>127</v>
      </c>
      <c r="H12" s="128" t="s">
        <v>694</v>
      </c>
      <c r="I12" s="209">
        <v>12</v>
      </c>
      <c r="J12" s="141" t="str">
        <f t="shared" si="0"/>
        <v>Mười hai</v>
      </c>
    </row>
    <row r="13" spans="1:11" ht="18" customHeight="1">
      <c r="A13" s="172">
        <v>3</v>
      </c>
      <c r="B13" s="128" t="s">
        <v>523</v>
      </c>
      <c r="C13" s="129" t="s">
        <v>524</v>
      </c>
      <c r="D13" s="130" t="s">
        <v>525</v>
      </c>
      <c r="E13" s="200" t="s">
        <v>526</v>
      </c>
      <c r="F13" s="113" t="s">
        <v>527</v>
      </c>
      <c r="G13" s="128" t="s">
        <v>522</v>
      </c>
      <c r="H13" s="128" t="s">
        <v>695</v>
      </c>
      <c r="I13" s="209">
        <v>15</v>
      </c>
      <c r="J13" s="141" t="str">
        <f t="shared" si="0"/>
        <v>Mười lăm</v>
      </c>
    </row>
    <row r="14" spans="1:11" ht="18" customHeight="1">
      <c r="A14" s="172">
        <v>4</v>
      </c>
      <c r="B14" s="128" t="s">
        <v>104</v>
      </c>
      <c r="C14" s="129" t="s">
        <v>105</v>
      </c>
      <c r="D14" s="130" t="s">
        <v>85</v>
      </c>
      <c r="E14" s="131">
        <v>34944</v>
      </c>
      <c r="F14" s="113" t="s">
        <v>15</v>
      </c>
      <c r="G14" s="128" t="s">
        <v>88</v>
      </c>
      <c r="H14" s="128" t="s">
        <v>696</v>
      </c>
      <c r="I14" s="209">
        <v>12</v>
      </c>
      <c r="J14" s="141" t="str">
        <f t="shared" si="0"/>
        <v>Mười hai</v>
      </c>
    </row>
    <row r="15" spans="1:11" ht="18" customHeight="1">
      <c r="A15" s="172">
        <v>5</v>
      </c>
      <c r="B15" s="128" t="s">
        <v>497</v>
      </c>
      <c r="C15" s="129" t="s">
        <v>84</v>
      </c>
      <c r="D15" s="130" t="s">
        <v>85</v>
      </c>
      <c r="E15" s="131">
        <v>34209</v>
      </c>
      <c r="F15" s="113" t="s">
        <v>78</v>
      </c>
      <c r="G15" s="128" t="s">
        <v>82</v>
      </c>
      <c r="H15" s="128" t="s">
        <v>697</v>
      </c>
      <c r="I15" s="209">
        <v>10</v>
      </c>
      <c r="J15" s="141" t="str">
        <f t="shared" si="0"/>
        <v>Mười</v>
      </c>
    </row>
    <row r="16" spans="1:11" ht="18" customHeight="1">
      <c r="A16" s="172">
        <v>6</v>
      </c>
      <c r="B16" s="128" t="s">
        <v>228</v>
      </c>
      <c r="C16" s="129" t="s">
        <v>229</v>
      </c>
      <c r="D16" s="130" t="s">
        <v>227</v>
      </c>
      <c r="E16" s="131">
        <v>35353</v>
      </c>
      <c r="F16" s="113" t="s">
        <v>135</v>
      </c>
      <c r="G16" s="128" t="s">
        <v>167</v>
      </c>
      <c r="H16" s="128" t="s">
        <v>698</v>
      </c>
      <c r="I16" s="209">
        <v>14</v>
      </c>
      <c r="J16" s="141" t="str">
        <f t="shared" si="0"/>
        <v>Mười bốn</v>
      </c>
    </row>
    <row r="17" spans="1:11" ht="18" customHeight="1">
      <c r="A17" s="172">
        <v>7</v>
      </c>
      <c r="B17" s="128" t="s">
        <v>107</v>
      </c>
      <c r="C17" s="129" t="s">
        <v>108</v>
      </c>
      <c r="D17" s="130" t="s">
        <v>56</v>
      </c>
      <c r="E17" s="131">
        <v>35379</v>
      </c>
      <c r="F17" s="113" t="s">
        <v>11</v>
      </c>
      <c r="G17" s="128" t="s">
        <v>88</v>
      </c>
      <c r="H17" s="128" t="s">
        <v>699</v>
      </c>
      <c r="I17" s="209">
        <v>10</v>
      </c>
      <c r="J17" s="141" t="str">
        <f t="shared" si="0"/>
        <v>Mười</v>
      </c>
    </row>
    <row r="18" spans="1:11" ht="18" customHeight="1">
      <c r="A18" s="172">
        <v>8</v>
      </c>
      <c r="B18" s="128" t="s">
        <v>109</v>
      </c>
      <c r="C18" s="129" t="s">
        <v>110</v>
      </c>
      <c r="D18" s="130" t="s">
        <v>56</v>
      </c>
      <c r="E18" s="131">
        <v>35256</v>
      </c>
      <c r="F18" s="113" t="s">
        <v>44</v>
      </c>
      <c r="G18" s="128" t="s">
        <v>88</v>
      </c>
      <c r="H18" s="128" t="s">
        <v>700</v>
      </c>
      <c r="I18" s="209">
        <v>10</v>
      </c>
      <c r="J18" s="141" t="str">
        <f t="shared" si="0"/>
        <v>Mười</v>
      </c>
    </row>
    <row r="19" spans="1:11" ht="18" customHeight="1">
      <c r="A19" s="172">
        <v>9</v>
      </c>
      <c r="B19" s="128" t="s">
        <v>230</v>
      </c>
      <c r="C19" s="129" t="s">
        <v>231</v>
      </c>
      <c r="D19" s="130" t="s">
        <v>232</v>
      </c>
      <c r="E19" s="131">
        <v>35340</v>
      </c>
      <c r="F19" s="113" t="s">
        <v>44</v>
      </c>
      <c r="G19" s="128" t="s">
        <v>133</v>
      </c>
      <c r="H19" s="128" t="s">
        <v>701</v>
      </c>
      <c r="I19" s="209">
        <v>14</v>
      </c>
      <c r="J19" s="141" t="str">
        <f t="shared" si="0"/>
        <v>Mười bốn</v>
      </c>
    </row>
    <row r="20" spans="1:11" ht="18" customHeight="1">
      <c r="A20" s="172">
        <v>10</v>
      </c>
      <c r="B20" s="128" t="s">
        <v>233</v>
      </c>
      <c r="C20" s="129" t="s">
        <v>234</v>
      </c>
      <c r="D20" s="130" t="s">
        <v>232</v>
      </c>
      <c r="E20" s="131">
        <v>35118</v>
      </c>
      <c r="F20" s="113" t="s">
        <v>36</v>
      </c>
      <c r="G20" s="128" t="s">
        <v>131</v>
      </c>
      <c r="H20" s="128" t="s">
        <v>702</v>
      </c>
      <c r="I20" s="209">
        <v>14</v>
      </c>
      <c r="J20" s="141" t="str">
        <f t="shared" si="0"/>
        <v>Mười bốn</v>
      </c>
    </row>
    <row r="21" spans="1:11" ht="18" customHeight="1">
      <c r="A21" s="172">
        <v>11</v>
      </c>
      <c r="B21" s="128" t="s">
        <v>237</v>
      </c>
      <c r="C21" s="129" t="s">
        <v>238</v>
      </c>
      <c r="D21" s="130" t="s">
        <v>51</v>
      </c>
      <c r="E21" s="131">
        <v>35411</v>
      </c>
      <c r="F21" s="113" t="s">
        <v>44</v>
      </c>
      <c r="G21" s="128" t="s">
        <v>162</v>
      </c>
      <c r="H21" s="128" t="s">
        <v>703</v>
      </c>
      <c r="I21" s="209">
        <v>0</v>
      </c>
      <c r="J21" s="141" t="str">
        <f t="shared" si="0"/>
        <v>Không</v>
      </c>
      <c r="K21" s="48" t="s">
        <v>716</v>
      </c>
    </row>
    <row r="22" spans="1:11" ht="18" customHeight="1">
      <c r="A22" s="172">
        <v>12</v>
      </c>
      <c r="B22" s="128" t="s">
        <v>241</v>
      </c>
      <c r="C22" s="129" t="s">
        <v>242</v>
      </c>
      <c r="D22" s="130" t="s">
        <v>243</v>
      </c>
      <c r="E22" s="131">
        <v>34809</v>
      </c>
      <c r="F22" s="113" t="s">
        <v>36</v>
      </c>
      <c r="G22" s="128" t="s">
        <v>167</v>
      </c>
      <c r="H22" s="128" t="s">
        <v>704</v>
      </c>
      <c r="I22" s="209">
        <v>10</v>
      </c>
      <c r="J22" s="141" t="str">
        <f t="shared" si="0"/>
        <v>Mười</v>
      </c>
    </row>
    <row r="23" spans="1:11" ht="18" customHeight="1">
      <c r="A23" s="172">
        <v>13</v>
      </c>
      <c r="B23" s="128" t="s">
        <v>249</v>
      </c>
      <c r="C23" s="129" t="s">
        <v>41</v>
      </c>
      <c r="D23" s="130" t="s">
        <v>50</v>
      </c>
      <c r="E23" s="131">
        <v>35348</v>
      </c>
      <c r="F23" s="113" t="s">
        <v>36</v>
      </c>
      <c r="G23" s="128" t="s">
        <v>131</v>
      </c>
      <c r="H23" s="128" t="s">
        <v>705</v>
      </c>
      <c r="I23" s="209">
        <v>17</v>
      </c>
      <c r="J23" s="141" t="str">
        <f t="shared" si="0"/>
        <v>Mười bảy</v>
      </c>
    </row>
    <row r="24" spans="1:11" ht="18" customHeight="1">
      <c r="A24" s="172">
        <v>14</v>
      </c>
      <c r="B24" s="128" t="s">
        <v>528</v>
      </c>
      <c r="C24" s="129" t="s">
        <v>529</v>
      </c>
      <c r="D24" s="130" t="s">
        <v>530</v>
      </c>
      <c r="E24" s="200" t="s">
        <v>531</v>
      </c>
      <c r="F24" s="113" t="s">
        <v>532</v>
      </c>
      <c r="G24" s="128" t="s">
        <v>522</v>
      </c>
      <c r="H24" s="128" t="s">
        <v>706</v>
      </c>
      <c r="I24" s="209">
        <v>12</v>
      </c>
      <c r="J24" s="141" t="str">
        <f t="shared" si="0"/>
        <v>Mười hai</v>
      </c>
    </row>
    <row r="25" spans="1:11" ht="18" customHeight="1">
      <c r="A25" s="172">
        <v>15</v>
      </c>
      <c r="B25" s="128" t="s">
        <v>267</v>
      </c>
      <c r="C25" s="129" t="s">
        <v>268</v>
      </c>
      <c r="D25" s="130" t="s">
        <v>269</v>
      </c>
      <c r="E25" s="131">
        <v>34816</v>
      </c>
      <c r="F25" s="113" t="s">
        <v>17</v>
      </c>
      <c r="G25" s="128" t="s">
        <v>167</v>
      </c>
      <c r="H25" s="128" t="s">
        <v>707</v>
      </c>
      <c r="I25" s="209">
        <v>15</v>
      </c>
      <c r="J25" s="141" t="str">
        <f t="shared" si="0"/>
        <v>Mười lăm</v>
      </c>
    </row>
    <row r="26" spans="1:11" ht="18" customHeight="1">
      <c r="A26" s="172">
        <v>16</v>
      </c>
      <c r="B26" s="128" t="s">
        <v>533</v>
      </c>
      <c r="C26" s="129" t="s">
        <v>534</v>
      </c>
      <c r="D26" s="130" t="s">
        <v>535</v>
      </c>
      <c r="E26" s="200" t="s">
        <v>536</v>
      </c>
      <c r="F26" s="113" t="s">
        <v>537</v>
      </c>
      <c r="G26" s="128" t="s">
        <v>538</v>
      </c>
      <c r="H26" s="128" t="s">
        <v>708</v>
      </c>
      <c r="I26" s="209">
        <v>10</v>
      </c>
      <c r="J26" s="141" t="str">
        <f t="shared" si="0"/>
        <v>Mười</v>
      </c>
    </row>
    <row r="27" spans="1:11" ht="18" customHeight="1">
      <c r="A27" s="172">
        <v>17</v>
      </c>
      <c r="B27" s="128" t="s">
        <v>539</v>
      </c>
      <c r="C27" s="129" t="s">
        <v>540</v>
      </c>
      <c r="D27" s="130" t="s">
        <v>541</v>
      </c>
      <c r="E27" s="200" t="s">
        <v>542</v>
      </c>
      <c r="F27" s="113" t="s">
        <v>543</v>
      </c>
      <c r="G27" s="128" t="s">
        <v>522</v>
      </c>
      <c r="H27" s="128" t="s">
        <v>709</v>
      </c>
      <c r="I27" s="209">
        <v>10</v>
      </c>
      <c r="J27" s="141" t="str">
        <f t="shared" si="0"/>
        <v>Mười</v>
      </c>
    </row>
    <row r="28" spans="1:11" ht="18" customHeight="1">
      <c r="A28" s="172">
        <v>18</v>
      </c>
      <c r="B28" s="185" t="s">
        <v>317</v>
      </c>
      <c r="C28" s="182" t="s">
        <v>318</v>
      </c>
      <c r="D28" s="183" t="s">
        <v>319</v>
      </c>
      <c r="E28" s="189">
        <v>34862</v>
      </c>
      <c r="F28" s="184" t="s">
        <v>17</v>
      </c>
      <c r="G28" s="185" t="s">
        <v>138</v>
      </c>
      <c r="H28" s="128" t="s">
        <v>710</v>
      </c>
      <c r="I28" s="209">
        <v>16</v>
      </c>
      <c r="J28" s="141" t="str">
        <f t="shared" si="0"/>
        <v>Mười sáu</v>
      </c>
    </row>
    <row r="29" spans="1:11" ht="18" customHeight="1">
      <c r="A29" s="172">
        <v>19</v>
      </c>
      <c r="B29" s="185" t="s">
        <v>506</v>
      </c>
      <c r="C29" s="182" t="s">
        <v>507</v>
      </c>
      <c r="D29" s="183" t="s">
        <v>327</v>
      </c>
      <c r="E29" s="189">
        <v>35183</v>
      </c>
      <c r="F29" s="184" t="s">
        <v>34</v>
      </c>
      <c r="G29" s="185" t="s">
        <v>138</v>
      </c>
      <c r="H29" s="128" t="s">
        <v>711</v>
      </c>
      <c r="I29" s="209">
        <v>0</v>
      </c>
      <c r="J29" s="141" t="str">
        <f t="shared" si="0"/>
        <v>Không</v>
      </c>
      <c r="K29" s="48" t="s">
        <v>716</v>
      </c>
    </row>
    <row r="30" spans="1:11" ht="18" customHeight="1">
      <c r="A30" s="172">
        <v>20</v>
      </c>
      <c r="B30" s="185" t="s">
        <v>331</v>
      </c>
      <c r="C30" s="182" t="s">
        <v>207</v>
      </c>
      <c r="D30" s="183" t="s">
        <v>332</v>
      </c>
      <c r="E30" s="189">
        <v>35218</v>
      </c>
      <c r="F30" s="184" t="s">
        <v>44</v>
      </c>
      <c r="G30" s="185" t="s">
        <v>176</v>
      </c>
      <c r="H30" s="128" t="s">
        <v>712</v>
      </c>
      <c r="I30" s="209">
        <v>18</v>
      </c>
      <c r="J30" s="141" t="str">
        <f t="shared" si="0"/>
        <v>Mười tám</v>
      </c>
    </row>
    <row r="31" spans="1:11" ht="18" customHeight="1">
      <c r="A31" s="172">
        <v>21</v>
      </c>
      <c r="B31" s="185" t="s">
        <v>544</v>
      </c>
      <c r="C31" s="182" t="s">
        <v>545</v>
      </c>
      <c r="D31" s="183" t="s">
        <v>10</v>
      </c>
      <c r="E31" s="201" t="s">
        <v>546</v>
      </c>
      <c r="F31" s="184" t="s">
        <v>547</v>
      </c>
      <c r="G31" s="185" t="s">
        <v>522</v>
      </c>
      <c r="H31" s="128" t="s">
        <v>713</v>
      </c>
      <c r="I31" s="209">
        <v>14</v>
      </c>
      <c r="J31" s="141" t="str">
        <f t="shared" si="0"/>
        <v>Mười bốn</v>
      </c>
    </row>
    <row r="32" spans="1:11" ht="18" customHeight="1">
      <c r="A32" s="172">
        <v>22</v>
      </c>
      <c r="B32" s="185" t="s">
        <v>118</v>
      </c>
      <c r="C32" s="182" t="s">
        <v>119</v>
      </c>
      <c r="D32" s="183" t="s">
        <v>61</v>
      </c>
      <c r="E32" s="189">
        <v>35115</v>
      </c>
      <c r="F32" s="184" t="s">
        <v>33</v>
      </c>
      <c r="G32" s="185" t="s">
        <v>88</v>
      </c>
      <c r="H32" s="128" t="s">
        <v>714</v>
      </c>
      <c r="I32" s="209">
        <v>0</v>
      </c>
      <c r="J32" s="141" t="str">
        <f t="shared" si="0"/>
        <v>Không</v>
      </c>
      <c r="K32" s="48" t="s">
        <v>716</v>
      </c>
    </row>
    <row r="33" spans="1:11" ht="18" customHeight="1">
      <c r="A33" s="173">
        <v>23</v>
      </c>
      <c r="B33" s="132" t="s">
        <v>510</v>
      </c>
      <c r="C33" s="190" t="s">
        <v>38</v>
      </c>
      <c r="D33" s="191" t="s">
        <v>62</v>
      </c>
      <c r="E33" s="192">
        <v>35218</v>
      </c>
      <c r="F33" s="193" t="s">
        <v>44</v>
      </c>
      <c r="G33" s="132" t="s">
        <v>94</v>
      </c>
      <c r="H33" s="132" t="s">
        <v>715</v>
      </c>
      <c r="I33" s="210">
        <v>18</v>
      </c>
      <c r="J33" s="142" t="str">
        <f t="shared" si="0"/>
        <v>Mười tám</v>
      </c>
    </row>
    <row r="34" spans="1:11" ht="29.25" customHeight="1">
      <c r="A34" s="65"/>
      <c r="B34" s="66"/>
      <c r="C34" s="67"/>
      <c r="D34" s="68"/>
      <c r="E34" s="69"/>
      <c r="F34" s="70"/>
      <c r="G34" s="71"/>
      <c r="H34" s="72"/>
      <c r="I34" s="135"/>
      <c r="J34" s="136"/>
    </row>
    <row r="35" spans="1:11" ht="18" customHeight="1">
      <c r="F35" s="298" t="s">
        <v>120</v>
      </c>
      <c r="G35" s="298"/>
      <c r="H35" s="298"/>
      <c r="I35" s="298"/>
      <c r="J35" s="298"/>
      <c r="K35" s="114"/>
    </row>
    <row r="36" spans="1:11" s="104" customFormat="1" ht="18" customHeight="1">
      <c r="C36" s="146" t="s">
        <v>63</v>
      </c>
      <c r="D36" s="146"/>
      <c r="F36" s="206"/>
      <c r="G36" s="104" t="s">
        <v>123</v>
      </c>
    </row>
  </sheetData>
  <mergeCells count="17">
    <mergeCell ref="A1:D1"/>
    <mergeCell ref="F1:J1"/>
    <mergeCell ref="A2:D2"/>
    <mergeCell ref="F2:J2"/>
    <mergeCell ref="A3:D3"/>
    <mergeCell ref="F35:J35"/>
    <mergeCell ref="A5:J5"/>
    <mergeCell ref="A6:J6"/>
    <mergeCell ref="A7:J7"/>
    <mergeCell ref="A9:A10"/>
    <mergeCell ref="B9:B10"/>
    <mergeCell ref="C9:D10"/>
    <mergeCell ref="E9:E10"/>
    <mergeCell ref="F9:F10"/>
    <mergeCell ref="G9:G10"/>
    <mergeCell ref="H9:H10"/>
    <mergeCell ref="I9:J9"/>
  </mergeCells>
  <printOptions horizontalCentered="1"/>
  <pageMargins left="0.22" right="0.21" top="0.82" bottom="0.38" header="0.3" footer="0.2"/>
  <pageSetup paperSize="9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O358"/>
  <sheetViews>
    <sheetView zoomScale="110" zoomScaleNormal="110" workbookViewId="0">
      <selection activeCell="A8" sqref="A8:J138"/>
    </sheetView>
  </sheetViews>
  <sheetFormatPr defaultRowHeight="12.75"/>
  <cols>
    <col min="1" max="1" width="6.28515625" style="20" bestFit="1" customWidth="1"/>
    <col min="2" max="2" width="16" style="21" hidden="1" customWidth="1"/>
    <col min="3" max="3" width="22" style="21" customWidth="1"/>
    <col min="4" max="4" width="12.7109375" style="21" customWidth="1"/>
    <col min="5" max="5" width="11.42578125" style="20" customWidth="1"/>
    <col min="6" max="6" width="17" style="20" bestFit="1" customWidth="1"/>
    <col min="7" max="7" width="10.42578125" style="20" bestFit="1" customWidth="1"/>
    <col min="8" max="8" width="8.28515625" style="21" customWidth="1"/>
    <col min="9" max="10" width="8.5703125" style="21" customWidth="1"/>
    <col min="11" max="11" width="9.42578125" style="22" customWidth="1"/>
    <col min="12" max="12" width="9.7109375" style="22" hidden="1" customWidth="1"/>
    <col min="13" max="13" width="10.42578125" style="22" hidden="1" customWidth="1"/>
    <col min="14" max="235" width="9.140625" style="21"/>
    <col min="236" max="236" width="5" style="21" customWidth="1"/>
    <col min="237" max="237" width="8" style="21" customWidth="1"/>
    <col min="238" max="238" width="20.42578125" style="21" customWidth="1"/>
    <col min="239" max="239" width="10.140625" style="21" bestFit="1" customWidth="1"/>
    <col min="240" max="240" width="13.42578125" style="21" customWidth="1"/>
    <col min="241" max="241" width="13" style="21" customWidth="1"/>
    <col min="242" max="243" width="9.7109375" style="21" customWidth="1"/>
    <col min="244" max="244" width="10.7109375" style="21" customWidth="1"/>
    <col min="245" max="245" width="10.85546875" style="21" customWidth="1"/>
    <col min="246" max="246" width="12.5703125" style="21" customWidth="1"/>
    <col min="247" max="247" width="14.140625" style="21" customWidth="1"/>
    <col min="248" max="248" width="12.7109375" style="21" customWidth="1"/>
    <col min="249" max="491" width="9.140625" style="21"/>
    <col min="492" max="492" width="5" style="21" customWidth="1"/>
    <col min="493" max="493" width="8" style="21" customWidth="1"/>
    <col min="494" max="494" width="20.42578125" style="21" customWidth="1"/>
    <col min="495" max="495" width="10.140625" style="21" bestFit="1" customWidth="1"/>
    <col min="496" max="496" width="13.42578125" style="21" customWidth="1"/>
    <col min="497" max="497" width="13" style="21" customWidth="1"/>
    <col min="498" max="499" width="9.7109375" style="21" customWidth="1"/>
    <col min="500" max="500" width="10.7109375" style="21" customWidth="1"/>
    <col min="501" max="501" width="10.85546875" style="21" customWidth="1"/>
    <col min="502" max="502" width="12.5703125" style="21" customWidth="1"/>
    <col min="503" max="503" width="14.140625" style="21" customWidth="1"/>
    <col min="504" max="504" width="12.7109375" style="21" customWidth="1"/>
    <col min="505" max="747" width="9.140625" style="21"/>
    <col min="748" max="748" width="5" style="21" customWidth="1"/>
    <col min="749" max="749" width="8" style="21" customWidth="1"/>
    <col min="750" max="750" width="20.42578125" style="21" customWidth="1"/>
    <col min="751" max="751" width="10.140625" style="21" bestFit="1" customWidth="1"/>
    <col min="752" max="752" width="13.42578125" style="21" customWidth="1"/>
    <col min="753" max="753" width="13" style="21" customWidth="1"/>
    <col min="754" max="755" width="9.7109375" style="21" customWidth="1"/>
    <col min="756" max="756" width="10.7109375" style="21" customWidth="1"/>
    <col min="757" max="757" width="10.85546875" style="21" customWidth="1"/>
    <col min="758" max="758" width="12.5703125" style="21" customWidth="1"/>
    <col min="759" max="759" width="14.140625" style="21" customWidth="1"/>
    <col min="760" max="760" width="12.7109375" style="21" customWidth="1"/>
    <col min="761" max="1003" width="9.140625" style="21"/>
    <col min="1004" max="1004" width="5" style="21" customWidth="1"/>
    <col min="1005" max="1005" width="8" style="21" customWidth="1"/>
    <col min="1006" max="1006" width="20.42578125" style="21" customWidth="1"/>
    <col min="1007" max="1007" width="10.140625" style="21" bestFit="1" customWidth="1"/>
    <col min="1008" max="1008" width="13.42578125" style="21" customWidth="1"/>
    <col min="1009" max="1009" width="13" style="21" customWidth="1"/>
    <col min="1010" max="1011" width="9.7109375" style="21" customWidth="1"/>
    <col min="1012" max="1012" width="10.7109375" style="21" customWidth="1"/>
    <col min="1013" max="1013" width="10.85546875" style="21" customWidth="1"/>
    <col min="1014" max="1014" width="12.5703125" style="21" customWidth="1"/>
    <col min="1015" max="1015" width="14.140625" style="21" customWidth="1"/>
    <col min="1016" max="1016" width="12.7109375" style="21" customWidth="1"/>
    <col min="1017" max="1259" width="9.140625" style="21"/>
    <col min="1260" max="1260" width="5" style="21" customWidth="1"/>
    <col min="1261" max="1261" width="8" style="21" customWidth="1"/>
    <col min="1262" max="1262" width="20.42578125" style="21" customWidth="1"/>
    <col min="1263" max="1263" width="10.140625" style="21" bestFit="1" customWidth="1"/>
    <col min="1264" max="1264" width="13.42578125" style="21" customWidth="1"/>
    <col min="1265" max="1265" width="13" style="21" customWidth="1"/>
    <col min="1266" max="1267" width="9.7109375" style="21" customWidth="1"/>
    <col min="1268" max="1268" width="10.7109375" style="21" customWidth="1"/>
    <col min="1269" max="1269" width="10.85546875" style="21" customWidth="1"/>
    <col min="1270" max="1270" width="12.5703125" style="21" customWidth="1"/>
    <col min="1271" max="1271" width="14.140625" style="21" customWidth="1"/>
    <col min="1272" max="1272" width="12.7109375" style="21" customWidth="1"/>
    <col min="1273" max="1515" width="9.140625" style="21"/>
    <col min="1516" max="1516" width="5" style="21" customWidth="1"/>
    <col min="1517" max="1517" width="8" style="21" customWidth="1"/>
    <col min="1518" max="1518" width="20.42578125" style="21" customWidth="1"/>
    <col min="1519" max="1519" width="10.140625" style="21" bestFit="1" customWidth="1"/>
    <col min="1520" max="1520" width="13.42578125" style="21" customWidth="1"/>
    <col min="1521" max="1521" width="13" style="21" customWidth="1"/>
    <col min="1522" max="1523" width="9.7109375" style="21" customWidth="1"/>
    <col min="1524" max="1524" width="10.7109375" style="21" customWidth="1"/>
    <col min="1525" max="1525" width="10.85546875" style="21" customWidth="1"/>
    <col min="1526" max="1526" width="12.5703125" style="21" customWidth="1"/>
    <col min="1527" max="1527" width="14.140625" style="21" customWidth="1"/>
    <col min="1528" max="1528" width="12.7109375" style="21" customWidth="1"/>
    <col min="1529" max="1771" width="9.140625" style="21"/>
    <col min="1772" max="1772" width="5" style="21" customWidth="1"/>
    <col min="1773" max="1773" width="8" style="21" customWidth="1"/>
    <col min="1774" max="1774" width="20.42578125" style="21" customWidth="1"/>
    <col min="1775" max="1775" width="10.140625" style="21" bestFit="1" customWidth="1"/>
    <col min="1776" max="1776" width="13.42578125" style="21" customWidth="1"/>
    <col min="1777" max="1777" width="13" style="21" customWidth="1"/>
    <col min="1778" max="1779" width="9.7109375" style="21" customWidth="1"/>
    <col min="1780" max="1780" width="10.7109375" style="21" customWidth="1"/>
    <col min="1781" max="1781" width="10.85546875" style="21" customWidth="1"/>
    <col min="1782" max="1782" width="12.5703125" style="21" customWidth="1"/>
    <col min="1783" max="1783" width="14.140625" style="21" customWidth="1"/>
    <col min="1784" max="1784" width="12.7109375" style="21" customWidth="1"/>
    <col min="1785" max="2027" width="9.140625" style="21"/>
    <col min="2028" max="2028" width="5" style="21" customWidth="1"/>
    <col min="2029" max="2029" width="8" style="21" customWidth="1"/>
    <col min="2030" max="2030" width="20.42578125" style="21" customWidth="1"/>
    <col min="2031" max="2031" width="10.140625" style="21" bestFit="1" customWidth="1"/>
    <col min="2032" max="2032" width="13.42578125" style="21" customWidth="1"/>
    <col min="2033" max="2033" width="13" style="21" customWidth="1"/>
    <col min="2034" max="2035" width="9.7109375" style="21" customWidth="1"/>
    <col min="2036" max="2036" width="10.7109375" style="21" customWidth="1"/>
    <col min="2037" max="2037" width="10.85546875" style="21" customWidth="1"/>
    <col min="2038" max="2038" width="12.5703125" style="21" customWidth="1"/>
    <col min="2039" max="2039" width="14.140625" style="21" customWidth="1"/>
    <col min="2040" max="2040" width="12.7109375" style="21" customWidth="1"/>
    <col min="2041" max="2283" width="9.140625" style="21"/>
    <col min="2284" max="2284" width="5" style="21" customWidth="1"/>
    <col min="2285" max="2285" width="8" style="21" customWidth="1"/>
    <col min="2286" max="2286" width="20.42578125" style="21" customWidth="1"/>
    <col min="2287" max="2287" width="10.140625" style="21" bestFit="1" customWidth="1"/>
    <col min="2288" max="2288" width="13.42578125" style="21" customWidth="1"/>
    <col min="2289" max="2289" width="13" style="21" customWidth="1"/>
    <col min="2290" max="2291" width="9.7109375" style="21" customWidth="1"/>
    <col min="2292" max="2292" width="10.7109375" style="21" customWidth="1"/>
    <col min="2293" max="2293" width="10.85546875" style="21" customWidth="1"/>
    <col min="2294" max="2294" width="12.5703125" style="21" customWidth="1"/>
    <col min="2295" max="2295" width="14.140625" style="21" customWidth="1"/>
    <col min="2296" max="2296" width="12.7109375" style="21" customWidth="1"/>
    <col min="2297" max="2539" width="9.140625" style="21"/>
    <col min="2540" max="2540" width="5" style="21" customWidth="1"/>
    <col min="2541" max="2541" width="8" style="21" customWidth="1"/>
    <col min="2542" max="2542" width="20.42578125" style="21" customWidth="1"/>
    <col min="2543" max="2543" width="10.140625" style="21" bestFit="1" customWidth="1"/>
    <col min="2544" max="2544" width="13.42578125" style="21" customWidth="1"/>
    <col min="2545" max="2545" width="13" style="21" customWidth="1"/>
    <col min="2546" max="2547" width="9.7109375" style="21" customWidth="1"/>
    <col min="2548" max="2548" width="10.7109375" style="21" customWidth="1"/>
    <col min="2549" max="2549" width="10.85546875" style="21" customWidth="1"/>
    <col min="2550" max="2550" width="12.5703125" style="21" customWidth="1"/>
    <col min="2551" max="2551" width="14.140625" style="21" customWidth="1"/>
    <col min="2552" max="2552" width="12.7109375" style="21" customWidth="1"/>
    <col min="2553" max="2795" width="9.140625" style="21"/>
    <col min="2796" max="2796" width="5" style="21" customWidth="1"/>
    <col min="2797" max="2797" width="8" style="21" customWidth="1"/>
    <col min="2798" max="2798" width="20.42578125" style="21" customWidth="1"/>
    <col min="2799" max="2799" width="10.140625" style="21" bestFit="1" customWidth="1"/>
    <col min="2800" max="2800" width="13.42578125" style="21" customWidth="1"/>
    <col min="2801" max="2801" width="13" style="21" customWidth="1"/>
    <col min="2802" max="2803" width="9.7109375" style="21" customWidth="1"/>
    <col min="2804" max="2804" width="10.7109375" style="21" customWidth="1"/>
    <col min="2805" max="2805" width="10.85546875" style="21" customWidth="1"/>
    <col min="2806" max="2806" width="12.5703125" style="21" customWidth="1"/>
    <col min="2807" max="2807" width="14.140625" style="21" customWidth="1"/>
    <col min="2808" max="2808" width="12.7109375" style="21" customWidth="1"/>
    <col min="2809" max="3051" width="9.140625" style="21"/>
    <col min="3052" max="3052" width="5" style="21" customWidth="1"/>
    <col min="3053" max="3053" width="8" style="21" customWidth="1"/>
    <col min="3054" max="3054" width="20.42578125" style="21" customWidth="1"/>
    <col min="3055" max="3055" width="10.140625" style="21" bestFit="1" customWidth="1"/>
    <col min="3056" max="3056" width="13.42578125" style="21" customWidth="1"/>
    <col min="3057" max="3057" width="13" style="21" customWidth="1"/>
    <col min="3058" max="3059" width="9.7109375" style="21" customWidth="1"/>
    <col min="3060" max="3060" width="10.7109375" style="21" customWidth="1"/>
    <col min="3061" max="3061" width="10.85546875" style="21" customWidth="1"/>
    <col min="3062" max="3062" width="12.5703125" style="21" customWidth="1"/>
    <col min="3063" max="3063" width="14.140625" style="21" customWidth="1"/>
    <col min="3064" max="3064" width="12.7109375" style="21" customWidth="1"/>
    <col min="3065" max="3307" width="9.140625" style="21"/>
    <col min="3308" max="3308" width="5" style="21" customWidth="1"/>
    <col min="3309" max="3309" width="8" style="21" customWidth="1"/>
    <col min="3310" max="3310" width="20.42578125" style="21" customWidth="1"/>
    <col min="3311" max="3311" width="10.140625" style="21" bestFit="1" customWidth="1"/>
    <col min="3312" max="3312" width="13.42578125" style="21" customWidth="1"/>
    <col min="3313" max="3313" width="13" style="21" customWidth="1"/>
    <col min="3314" max="3315" width="9.7109375" style="21" customWidth="1"/>
    <col min="3316" max="3316" width="10.7109375" style="21" customWidth="1"/>
    <col min="3317" max="3317" width="10.85546875" style="21" customWidth="1"/>
    <col min="3318" max="3318" width="12.5703125" style="21" customWidth="1"/>
    <col min="3319" max="3319" width="14.140625" style="21" customWidth="1"/>
    <col min="3320" max="3320" width="12.7109375" style="21" customWidth="1"/>
    <col min="3321" max="3563" width="9.140625" style="21"/>
    <col min="3564" max="3564" width="5" style="21" customWidth="1"/>
    <col min="3565" max="3565" width="8" style="21" customWidth="1"/>
    <col min="3566" max="3566" width="20.42578125" style="21" customWidth="1"/>
    <col min="3567" max="3567" width="10.140625" style="21" bestFit="1" customWidth="1"/>
    <col min="3568" max="3568" width="13.42578125" style="21" customWidth="1"/>
    <col min="3569" max="3569" width="13" style="21" customWidth="1"/>
    <col min="3570" max="3571" width="9.7109375" style="21" customWidth="1"/>
    <col min="3572" max="3572" width="10.7109375" style="21" customWidth="1"/>
    <col min="3573" max="3573" width="10.85546875" style="21" customWidth="1"/>
    <col min="3574" max="3574" width="12.5703125" style="21" customWidth="1"/>
    <col min="3575" max="3575" width="14.140625" style="21" customWidth="1"/>
    <col min="3576" max="3576" width="12.7109375" style="21" customWidth="1"/>
    <col min="3577" max="3819" width="9.140625" style="21"/>
    <col min="3820" max="3820" width="5" style="21" customWidth="1"/>
    <col min="3821" max="3821" width="8" style="21" customWidth="1"/>
    <col min="3822" max="3822" width="20.42578125" style="21" customWidth="1"/>
    <col min="3823" max="3823" width="10.140625" style="21" bestFit="1" customWidth="1"/>
    <col min="3824" max="3824" width="13.42578125" style="21" customWidth="1"/>
    <col min="3825" max="3825" width="13" style="21" customWidth="1"/>
    <col min="3826" max="3827" width="9.7109375" style="21" customWidth="1"/>
    <col min="3828" max="3828" width="10.7109375" style="21" customWidth="1"/>
    <col min="3829" max="3829" width="10.85546875" style="21" customWidth="1"/>
    <col min="3830" max="3830" width="12.5703125" style="21" customWidth="1"/>
    <col min="3831" max="3831" width="14.140625" style="21" customWidth="1"/>
    <col min="3832" max="3832" width="12.7109375" style="21" customWidth="1"/>
    <col min="3833" max="4075" width="9.140625" style="21"/>
    <col min="4076" max="4076" width="5" style="21" customWidth="1"/>
    <col min="4077" max="4077" width="8" style="21" customWidth="1"/>
    <col min="4078" max="4078" width="20.42578125" style="21" customWidth="1"/>
    <col min="4079" max="4079" width="10.140625" style="21" bestFit="1" customWidth="1"/>
    <col min="4080" max="4080" width="13.42578125" style="21" customWidth="1"/>
    <col min="4081" max="4081" width="13" style="21" customWidth="1"/>
    <col min="4082" max="4083" width="9.7109375" style="21" customWidth="1"/>
    <col min="4084" max="4084" width="10.7109375" style="21" customWidth="1"/>
    <col min="4085" max="4085" width="10.85546875" style="21" customWidth="1"/>
    <col min="4086" max="4086" width="12.5703125" style="21" customWidth="1"/>
    <col min="4087" max="4087" width="14.140625" style="21" customWidth="1"/>
    <col min="4088" max="4088" width="12.7109375" style="21" customWidth="1"/>
    <col min="4089" max="4331" width="9.140625" style="21"/>
    <col min="4332" max="4332" width="5" style="21" customWidth="1"/>
    <col min="4333" max="4333" width="8" style="21" customWidth="1"/>
    <col min="4334" max="4334" width="20.42578125" style="21" customWidth="1"/>
    <col min="4335" max="4335" width="10.140625" style="21" bestFit="1" customWidth="1"/>
    <col min="4336" max="4336" width="13.42578125" style="21" customWidth="1"/>
    <col min="4337" max="4337" width="13" style="21" customWidth="1"/>
    <col min="4338" max="4339" width="9.7109375" style="21" customWidth="1"/>
    <col min="4340" max="4340" width="10.7109375" style="21" customWidth="1"/>
    <col min="4341" max="4341" width="10.85546875" style="21" customWidth="1"/>
    <col min="4342" max="4342" width="12.5703125" style="21" customWidth="1"/>
    <col min="4343" max="4343" width="14.140625" style="21" customWidth="1"/>
    <col min="4344" max="4344" width="12.7109375" style="21" customWidth="1"/>
    <col min="4345" max="4587" width="9.140625" style="21"/>
    <col min="4588" max="4588" width="5" style="21" customWidth="1"/>
    <col min="4589" max="4589" width="8" style="21" customWidth="1"/>
    <col min="4590" max="4590" width="20.42578125" style="21" customWidth="1"/>
    <col min="4591" max="4591" width="10.140625" style="21" bestFit="1" customWidth="1"/>
    <col min="4592" max="4592" width="13.42578125" style="21" customWidth="1"/>
    <col min="4593" max="4593" width="13" style="21" customWidth="1"/>
    <col min="4594" max="4595" width="9.7109375" style="21" customWidth="1"/>
    <col min="4596" max="4596" width="10.7109375" style="21" customWidth="1"/>
    <col min="4597" max="4597" width="10.85546875" style="21" customWidth="1"/>
    <col min="4598" max="4598" width="12.5703125" style="21" customWidth="1"/>
    <col min="4599" max="4599" width="14.140625" style="21" customWidth="1"/>
    <col min="4600" max="4600" width="12.7109375" style="21" customWidth="1"/>
    <col min="4601" max="4843" width="9.140625" style="21"/>
    <col min="4844" max="4844" width="5" style="21" customWidth="1"/>
    <col min="4845" max="4845" width="8" style="21" customWidth="1"/>
    <col min="4846" max="4846" width="20.42578125" style="21" customWidth="1"/>
    <col min="4847" max="4847" width="10.140625" style="21" bestFit="1" customWidth="1"/>
    <col min="4848" max="4848" width="13.42578125" style="21" customWidth="1"/>
    <col min="4849" max="4849" width="13" style="21" customWidth="1"/>
    <col min="4850" max="4851" width="9.7109375" style="21" customWidth="1"/>
    <col min="4852" max="4852" width="10.7109375" style="21" customWidth="1"/>
    <col min="4853" max="4853" width="10.85546875" style="21" customWidth="1"/>
    <col min="4854" max="4854" width="12.5703125" style="21" customWidth="1"/>
    <col min="4855" max="4855" width="14.140625" style="21" customWidth="1"/>
    <col min="4856" max="4856" width="12.7109375" style="21" customWidth="1"/>
    <col min="4857" max="5099" width="9.140625" style="21"/>
    <col min="5100" max="5100" width="5" style="21" customWidth="1"/>
    <col min="5101" max="5101" width="8" style="21" customWidth="1"/>
    <col min="5102" max="5102" width="20.42578125" style="21" customWidth="1"/>
    <col min="5103" max="5103" width="10.140625" style="21" bestFit="1" customWidth="1"/>
    <col min="5104" max="5104" width="13.42578125" style="21" customWidth="1"/>
    <col min="5105" max="5105" width="13" style="21" customWidth="1"/>
    <col min="5106" max="5107" width="9.7109375" style="21" customWidth="1"/>
    <col min="5108" max="5108" width="10.7109375" style="21" customWidth="1"/>
    <col min="5109" max="5109" width="10.85546875" style="21" customWidth="1"/>
    <col min="5110" max="5110" width="12.5703125" style="21" customWidth="1"/>
    <col min="5111" max="5111" width="14.140625" style="21" customWidth="1"/>
    <col min="5112" max="5112" width="12.7109375" style="21" customWidth="1"/>
    <col min="5113" max="5355" width="9.140625" style="21"/>
    <col min="5356" max="5356" width="5" style="21" customWidth="1"/>
    <col min="5357" max="5357" width="8" style="21" customWidth="1"/>
    <col min="5358" max="5358" width="20.42578125" style="21" customWidth="1"/>
    <col min="5359" max="5359" width="10.140625" style="21" bestFit="1" customWidth="1"/>
    <col min="5360" max="5360" width="13.42578125" style="21" customWidth="1"/>
    <col min="5361" max="5361" width="13" style="21" customWidth="1"/>
    <col min="5362" max="5363" width="9.7109375" style="21" customWidth="1"/>
    <col min="5364" max="5364" width="10.7109375" style="21" customWidth="1"/>
    <col min="5365" max="5365" width="10.85546875" style="21" customWidth="1"/>
    <col min="5366" max="5366" width="12.5703125" style="21" customWidth="1"/>
    <col min="5367" max="5367" width="14.140625" style="21" customWidth="1"/>
    <col min="5368" max="5368" width="12.7109375" style="21" customWidth="1"/>
    <col min="5369" max="5611" width="9.140625" style="21"/>
    <col min="5612" max="5612" width="5" style="21" customWidth="1"/>
    <col min="5613" max="5613" width="8" style="21" customWidth="1"/>
    <col min="5614" max="5614" width="20.42578125" style="21" customWidth="1"/>
    <col min="5615" max="5615" width="10.140625" style="21" bestFit="1" customWidth="1"/>
    <col min="5616" max="5616" width="13.42578125" style="21" customWidth="1"/>
    <col min="5617" max="5617" width="13" style="21" customWidth="1"/>
    <col min="5618" max="5619" width="9.7109375" style="21" customWidth="1"/>
    <col min="5620" max="5620" width="10.7109375" style="21" customWidth="1"/>
    <col min="5621" max="5621" width="10.85546875" style="21" customWidth="1"/>
    <col min="5622" max="5622" width="12.5703125" style="21" customWidth="1"/>
    <col min="5623" max="5623" width="14.140625" style="21" customWidth="1"/>
    <col min="5624" max="5624" width="12.7109375" style="21" customWidth="1"/>
    <col min="5625" max="5867" width="9.140625" style="21"/>
    <col min="5868" max="5868" width="5" style="21" customWidth="1"/>
    <col min="5869" max="5869" width="8" style="21" customWidth="1"/>
    <col min="5870" max="5870" width="20.42578125" style="21" customWidth="1"/>
    <col min="5871" max="5871" width="10.140625" style="21" bestFit="1" customWidth="1"/>
    <col min="5872" max="5872" width="13.42578125" style="21" customWidth="1"/>
    <col min="5873" max="5873" width="13" style="21" customWidth="1"/>
    <col min="5874" max="5875" width="9.7109375" style="21" customWidth="1"/>
    <col min="5876" max="5876" width="10.7109375" style="21" customWidth="1"/>
    <col min="5877" max="5877" width="10.85546875" style="21" customWidth="1"/>
    <col min="5878" max="5878" width="12.5703125" style="21" customWidth="1"/>
    <col min="5879" max="5879" width="14.140625" style="21" customWidth="1"/>
    <col min="5880" max="5880" width="12.7109375" style="21" customWidth="1"/>
    <col min="5881" max="6123" width="9.140625" style="21"/>
    <col min="6124" max="6124" width="5" style="21" customWidth="1"/>
    <col min="6125" max="6125" width="8" style="21" customWidth="1"/>
    <col min="6126" max="6126" width="20.42578125" style="21" customWidth="1"/>
    <col min="6127" max="6127" width="10.140625" style="21" bestFit="1" customWidth="1"/>
    <col min="6128" max="6128" width="13.42578125" style="21" customWidth="1"/>
    <col min="6129" max="6129" width="13" style="21" customWidth="1"/>
    <col min="6130" max="6131" width="9.7109375" style="21" customWidth="1"/>
    <col min="6132" max="6132" width="10.7109375" style="21" customWidth="1"/>
    <col min="6133" max="6133" width="10.85546875" style="21" customWidth="1"/>
    <col min="6134" max="6134" width="12.5703125" style="21" customWidth="1"/>
    <col min="6135" max="6135" width="14.140625" style="21" customWidth="1"/>
    <col min="6136" max="6136" width="12.7109375" style="21" customWidth="1"/>
    <col min="6137" max="6379" width="9.140625" style="21"/>
    <col min="6380" max="6380" width="5" style="21" customWidth="1"/>
    <col min="6381" max="6381" width="8" style="21" customWidth="1"/>
    <col min="6382" max="6382" width="20.42578125" style="21" customWidth="1"/>
    <col min="6383" max="6383" width="10.140625" style="21" bestFit="1" customWidth="1"/>
    <col min="6384" max="6384" width="13.42578125" style="21" customWidth="1"/>
    <col min="6385" max="6385" width="13" style="21" customWidth="1"/>
    <col min="6386" max="6387" width="9.7109375" style="21" customWidth="1"/>
    <col min="6388" max="6388" width="10.7109375" style="21" customWidth="1"/>
    <col min="6389" max="6389" width="10.85546875" style="21" customWidth="1"/>
    <col min="6390" max="6390" width="12.5703125" style="21" customWidth="1"/>
    <col min="6391" max="6391" width="14.140625" style="21" customWidth="1"/>
    <col min="6392" max="6392" width="12.7109375" style="21" customWidth="1"/>
    <col min="6393" max="6635" width="9.140625" style="21"/>
    <col min="6636" max="6636" width="5" style="21" customWidth="1"/>
    <col min="6637" max="6637" width="8" style="21" customWidth="1"/>
    <col min="6638" max="6638" width="20.42578125" style="21" customWidth="1"/>
    <col min="6639" max="6639" width="10.140625" style="21" bestFit="1" customWidth="1"/>
    <col min="6640" max="6640" width="13.42578125" style="21" customWidth="1"/>
    <col min="6641" max="6641" width="13" style="21" customWidth="1"/>
    <col min="6642" max="6643" width="9.7109375" style="21" customWidth="1"/>
    <col min="6644" max="6644" width="10.7109375" style="21" customWidth="1"/>
    <col min="6645" max="6645" width="10.85546875" style="21" customWidth="1"/>
    <col min="6646" max="6646" width="12.5703125" style="21" customWidth="1"/>
    <col min="6647" max="6647" width="14.140625" style="21" customWidth="1"/>
    <col min="6648" max="6648" width="12.7109375" style="21" customWidth="1"/>
    <col min="6649" max="6891" width="9.140625" style="21"/>
    <col min="6892" max="6892" width="5" style="21" customWidth="1"/>
    <col min="6893" max="6893" width="8" style="21" customWidth="1"/>
    <col min="6894" max="6894" width="20.42578125" style="21" customWidth="1"/>
    <col min="6895" max="6895" width="10.140625" style="21" bestFit="1" customWidth="1"/>
    <col min="6896" max="6896" width="13.42578125" style="21" customWidth="1"/>
    <col min="6897" max="6897" width="13" style="21" customWidth="1"/>
    <col min="6898" max="6899" width="9.7109375" style="21" customWidth="1"/>
    <col min="6900" max="6900" width="10.7109375" style="21" customWidth="1"/>
    <col min="6901" max="6901" width="10.85546875" style="21" customWidth="1"/>
    <col min="6902" max="6902" width="12.5703125" style="21" customWidth="1"/>
    <col min="6903" max="6903" width="14.140625" style="21" customWidth="1"/>
    <col min="6904" max="6904" width="12.7109375" style="21" customWidth="1"/>
    <col min="6905" max="7147" width="9.140625" style="21"/>
    <col min="7148" max="7148" width="5" style="21" customWidth="1"/>
    <col min="7149" max="7149" width="8" style="21" customWidth="1"/>
    <col min="7150" max="7150" width="20.42578125" style="21" customWidth="1"/>
    <col min="7151" max="7151" width="10.140625" style="21" bestFit="1" customWidth="1"/>
    <col min="7152" max="7152" width="13.42578125" style="21" customWidth="1"/>
    <col min="7153" max="7153" width="13" style="21" customWidth="1"/>
    <col min="7154" max="7155" width="9.7109375" style="21" customWidth="1"/>
    <col min="7156" max="7156" width="10.7109375" style="21" customWidth="1"/>
    <col min="7157" max="7157" width="10.85546875" style="21" customWidth="1"/>
    <col min="7158" max="7158" width="12.5703125" style="21" customWidth="1"/>
    <col min="7159" max="7159" width="14.140625" style="21" customWidth="1"/>
    <col min="7160" max="7160" width="12.7109375" style="21" customWidth="1"/>
    <col min="7161" max="7403" width="9.140625" style="21"/>
    <col min="7404" max="7404" width="5" style="21" customWidth="1"/>
    <col min="7405" max="7405" width="8" style="21" customWidth="1"/>
    <col min="7406" max="7406" width="20.42578125" style="21" customWidth="1"/>
    <col min="7407" max="7407" width="10.140625" style="21" bestFit="1" customWidth="1"/>
    <col min="7408" max="7408" width="13.42578125" style="21" customWidth="1"/>
    <col min="7409" max="7409" width="13" style="21" customWidth="1"/>
    <col min="7410" max="7411" width="9.7109375" style="21" customWidth="1"/>
    <col min="7412" max="7412" width="10.7109375" style="21" customWidth="1"/>
    <col min="7413" max="7413" width="10.85546875" style="21" customWidth="1"/>
    <col min="7414" max="7414" width="12.5703125" style="21" customWidth="1"/>
    <col min="7415" max="7415" width="14.140625" style="21" customWidth="1"/>
    <col min="7416" max="7416" width="12.7109375" style="21" customWidth="1"/>
    <col min="7417" max="7659" width="9.140625" style="21"/>
    <col min="7660" max="7660" width="5" style="21" customWidth="1"/>
    <col min="7661" max="7661" width="8" style="21" customWidth="1"/>
    <col min="7662" max="7662" width="20.42578125" style="21" customWidth="1"/>
    <col min="7663" max="7663" width="10.140625" style="21" bestFit="1" customWidth="1"/>
    <col min="7664" max="7664" width="13.42578125" style="21" customWidth="1"/>
    <col min="7665" max="7665" width="13" style="21" customWidth="1"/>
    <col min="7666" max="7667" width="9.7109375" style="21" customWidth="1"/>
    <col min="7668" max="7668" width="10.7109375" style="21" customWidth="1"/>
    <col min="7669" max="7669" width="10.85546875" style="21" customWidth="1"/>
    <col min="7670" max="7670" width="12.5703125" style="21" customWidth="1"/>
    <col min="7671" max="7671" width="14.140625" style="21" customWidth="1"/>
    <col min="7672" max="7672" width="12.7109375" style="21" customWidth="1"/>
    <col min="7673" max="7915" width="9.140625" style="21"/>
    <col min="7916" max="7916" width="5" style="21" customWidth="1"/>
    <col min="7917" max="7917" width="8" style="21" customWidth="1"/>
    <col min="7918" max="7918" width="20.42578125" style="21" customWidth="1"/>
    <col min="7919" max="7919" width="10.140625" style="21" bestFit="1" customWidth="1"/>
    <col min="7920" max="7920" width="13.42578125" style="21" customWidth="1"/>
    <col min="7921" max="7921" width="13" style="21" customWidth="1"/>
    <col min="7922" max="7923" width="9.7109375" style="21" customWidth="1"/>
    <col min="7924" max="7924" width="10.7109375" style="21" customWidth="1"/>
    <col min="7925" max="7925" width="10.85546875" style="21" customWidth="1"/>
    <col min="7926" max="7926" width="12.5703125" style="21" customWidth="1"/>
    <col min="7927" max="7927" width="14.140625" style="21" customWidth="1"/>
    <col min="7928" max="7928" width="12.7109375" style="21" customWidth="1"/>
    <col min="7929" max="8171" width="9.140625" style="21"/>
    <col min="8172" max="8172" width="5" style="21" customWidth="1"/>
    <col min="8173" max="8173" width="8" style="21" customWidth="1"/>
    <col min="8174" max="8174" width="20.42578125" style="21" customWidth="1"/>
    <col min="8175" max="8175" width="10.140625" style="21" bestFit="1" customWidth="1"/>
    <col min="8176" max="8176" width="13.42578125" style="21" customWidth="1"/>
    <col min="8177" max="8177" width="13" style="21" customWidth="1"/>
    <col min="8178" max="8179" width="9.7109375" style="21" customWidth="1"/>
    <col min="8180" max="8180" width="10.7109375" style="21" customWidth="1"/>
    <col min="8181" max="8181" width="10.85546875" style="21" customWidth="1"/>
    <col min="8182" max="8182" width="12.5703125" style="21" customWidth="1"/>
    <col min="8183" max="8183" width="14.140625" style="21" customWidth="1"/>
    <col min="8184" max="8184" width="12.7109375" style="21" customWidth="1"/>
    <col min="8185" max="8427" width="9.140625" style="21"/>
    <col min="8428" max="8428" width="5" style="21" customWidth="1"/>
    <col min="8429" max="8429" width="8" style="21" customWidth="1"/>
    <col min="8430" max="8430" width="20.42578125" style="21" customWidth="1"/>
    <col min="8431" max="8431" width="10.140625" style="21" bestFit="1" customWidth="1"/>
    <col min="8432" max="8432" width="13.42578125" style="21" customWidth="1"/>
    <col min="8433" max="8433" width="13" style="21" customWidth="1"/>
    <col min="8434" max="8435" width="9.7109375" style="21" customWidth="1"/>
    <col min="8436" max="8436" width="10.7109375" style="21" customWidth="1"/>
    <col min="8437" max="8437" width="10.85546875" style="21" customWidth="1"/>
    <col min="8438" max="8438" width="12.5703125" style="21" customWidth="1"/>
    <col min="8439" max="8439" width="14.140625" style="21" customWidth="1"/>
    <col min="8440" max="8440" width="12.7109375" style="21" customWidth="1"/>
    <col min="8441" max="8683" width="9.140625" style="21"/>
    <col min="8684" max="8684" width="5" style="21" customWidth="1"/>
    <col min="8685" max="8685" width="8" style="21" customWidth="1"/>
    <col min="8686" max="8686" width="20.42578125" style="21" customWidth="1"/>
    <col min="8687" max="8687" width="10.140625" style="21" bestFit="1" customWidth="1"/>
    <col min="8688" max="8688" width="13.42578125" style="21" customWidth="1"/>
    <col min="8689" max="8689" width="13" style="21" customWidth="1"/>
    <col min="8690" max="8691" width="9.7109375" style="21" customWidth="1"/>
    <col min="8692" max="8692" width="10.7109375" style="21" customWidth="1"/>
    <col min="8693" max="8693" width="10.85546875" style="21" customWidth="1"/>
    <col min="8694" max="8694" width="12.5703125" style="21" customWidth="1"/>
    <col min="8695" max="8695" width="14.140625" style="21" customWidth="1"/>
    <col min="8696" max="8696" width="12.7109375" style="21" customWidth="1"/>
    <col min="8697" max="8939" width="9.140625" style="21"/>
    <col min="8940" max="8940" width="5" style="21" customWidth="1"/>
    <col min="8941" max="8941" width="8" style="21" customWidth="1"/>
    <col min="8942" max="8942" width="20.42578125" style="21" customWidth="1"/>
    <col min="8943" max="8943" width="10.140625" style="21" bestFit="1" customWidth="1"/>
    <col min="8944" max="8944" width="13.42578125" style="21" customWidth="1"/>
    <col min="8945" max="8945" width="13" style="21" customWidth="1"/>
    <col min="8946" max="8947" width="9.7109375" style="21" customWidth="1"/>
    <col min="8948" max="8948" width="10.7109375" style="21" customWidth="1"/>
    <col min="8949" max="8949" width="10.85546875" style="21" customWidth="1"/>
    <col min="8950" max="8950" width="12.5703125" style="21" customWidth="1"/>
    <col min="8951" max="8951" width="14.140625" style="21" customWidth="1"/>
    <col min="8952" max="8952" width="12.7109375" style="21" customWidth="1"/>
    <col min="8953" max="9195" width="9.140625" style="21"/>
    <col min="9196" max="9196" width="5" style="21" customWidth="1"/>
    <col min="9197" max="9197" width="8" style="21" customWidth="1"/>
    <col min="9198" max="9198" width="20.42578125" style="21" customWidth="1"/>
    <col min="9199" max="9199" width="10.140625" style="21" bestFit="1" customWidth="1"/>
    <col min="9200" max="9200" width="13.42578125" style="21" customWidth="1"/>
    <col min="9201" max="9201" width="13" style="21" customWidth="1"/>
    <col min="9202" max="9203" width="9.7109375" style="21" customWidth="1"/>
    <col min="9204" max="9204" width="10.7109375" style="21" customWidth="1"/>
    <col min="9205" max="9205" width="10.85546875" style="21" customWidth="1"/>
    <col min="9206" max="9206" width="12.5703125" style="21" customWidth="1"/>
    <col min="9207" max="9207" width="14.140625" style="21" customWidth="1"/>
    <col min="9208" max="9208" width="12.7109375" style="21" customWidth="1"/>
    <col min="9209" max="9451" width="9.140625" style="21"/>
    <col min="9452" max="9452" width="5" style="21" customWidth="1"/>
    <col min="9453" max="9453" width="8" style="21" customWidth="1"/>
    <col min="9454" max="9454" width="20.42578125" style="21" customWidth="1"/>
    <col min="9455" max="9455" width="10.140625" style="21" bestFit="1" customWidth="1"/>
    <col min="9456" max="9456" width="13.42578125" style="21" customWidth="1"/>
    <col min="9457" max="9457" width="13" style="21" customWidth="1"/>
    <col min="9458" max="9459" width="9.7109375" style="21" customWidth="1"/>
    <col min="9460" max="9460" width="10.7109375" style="21" customWidth="1"/>
    <col min="9461" max="9461" width="10.85546875" style="21" customWidth="1"/>
    <col min="9462" max="9462" width="12.5703125" style="21" customWidth="1"/>
    <col min="9463" max="9463" width="14.140625" style="21" customWidth="1"/>
    <col min="9464" max="9464" width="12.7109375" style="21" customWidth="1"/>
    <col min="9465" max="9707" width="9.140625" style="21"/>
    <col min="9708" max="9708" width="5" style="21" customWidth="1"/>
    <col min="9709" max="9709" width="8" style="21" customWidth="1"/>
    <col min="9710" max="9710" width="20.42578125" style="21" customWidth="1"/>
    <col min="9711" max="9711" width="10.140625" style="21" bestFit="1" customWidth="1"/>
    <col min="9712" max="9712" width="13.42578125" style="21" customWidth="1"/>
    <col min="9713" max="9713" width="13" style="21" customWidth="1"/>
    <col min="9714" max="9715" width="9.7109375" style="21" customWidth="1"/>
    <col min="9716" max="9716" width="10.7109375" style="21" customWidth="1"/>
    <col min="9717" max="9717" width="10.85546875" style="21" customWidth="1"/>
    <col min="9718" max="9718" width="12.5703125" style="21" customWidth="1"/>
    <col min="9719" max="9719" width="14.140625" style="21" customWidth="1"/>
    <col min="9720" max="9720" width="12.7109375" style="21" customWidth="1"/>
    <col min="9721" max="9963" width="9.140625" style="21"/>
    <col min="9964" max="9964" width="5" style="21" customWidth="1"/>
    <col min="9965" max="9965" width="8" style="21" customWidth="1"/>
    <col min="9966" max="9966" width="20.42578125" style="21" customWidth="1"/>
    <col min="9967" max="9967" width="10.140625" style="21" bestFit="1" customWidth="1"/>
    <col min="9968" max="9968" width="13.42578125" style="21" customWidth="1"/>
    <col min="9969" max="9969" width="13" style="21" customWidth="1"/>
    <col min="9970" max="9971" width="9.7109375" style="21" customWidth="1"/>
    <col min="9972" max="9972" width="10.7109375" style="21" customWidth="1"/>
    <col min="9973" max="9973" width="10.85546875" style="21" customWidth="1"/>
    <col min="9974" max="9974" width="12.5703125" style="21" customWidth="1"/>
    <col min="9975" max="9975" width="14.140625" style="21" customWidth="1"/>
    <col min="9976" max="9976" width="12.7109375" style="21" customWidth="1"/>
    <col min="9977" max="10219" width="9.140625" style="21"/>
    <col min="10220" max="10220" width="5" style="21" customWidth="1"/>
    <col min="10221" max="10221" width="8" style="21" customWidth="1"/>
    <col min="10222" max="10222" width="20.42578125" style="21" customWidth="1"/>
    <col min="10223" max="10223" width="10.140625" style="21" bestFit="1" customWidth="1"/>
    <col min="10224" max="10224" width="13.42578125" style="21" customWidth="1"/>
    <col min="10225" max="10225" width="13" style="21" customWidth="1"/>
    <col min="10226" max="10227" width="9.7109375" style="21" customWidth="1"/>
    <col min="10228" max="10228" width="10.7109375" style="21" customWidth="1"/>
    <col min="10229" max="10229" width="10.85546875" style="21" customWidth="1"/>
    <col min="10230" max="10230" width="12.5703125" style="21" customWidth="1"/>
    <col min="10231" max="10231" width="14.140625" style="21" customWidth="1"/>
    <col min="10232" max="10232" width="12.7109375" style="21" customWidth="1"/>
    <col min="10233" max="10475" width="9.140625" style="21"/>
    <col min="10476" max="10476" width="5" style="21" customWidth="1"/>
    <col min="10477" max="10477" width="8" style="21" customWidth="1"/>
    <col min="10478" max="10478" width="20.42578125" style="21" customWidth="1"/>
    <col min="10479" max="10479" width="10.140625" style="21" bestFit="1" customWidth="1"/>
    <col min="10480" max="10480" width="13.42578125" style="21" customWidth="1"/>
    <col min="10481" max="10481" width="13" style="21" customWidth="1"/>
    <col min="10482" max="10483" width="9.7109375" style="21" customWidth="1"/>
    <col min="10484" max="10484" width="10.7109375" style="21" customWidth="1"/>
    <col min="10485" max="10485" width="10.85546875" style="21" customWidth="1"/>
    <col min="10486" max="10486" width="12.5703125" style="21" customWidth="1"/>
    <col min="10487" max="10487" width="14.140625" style="21" customWidth="1"/>
    <col min="10488" max="10488" width="12.7109375" style="21" customWidth="1"/>
    <col min="10489" max="10731" width="9.140625" style="21"/>
    <col min="10732" max="10732" width="5" style="21" customWidth="1"/>
    <col min="10733" max="10733" width="8" style="21" customWidth="1"/>
    <col min="10734" max="10734" width="20.42578125" style="21" customWidth="1"/>
    <col min="10735" max="10735" width="10.140625" style="21" bestFit="1" customWidth="1"/>
    <col min="10736" max="10736" width="13.42578125" style="21" customWidth="1"/>
    <col min="10737" max="10737" width="13" style="21" customWidth="1"/>
    <col min="10738" max="10739" width="9.7109375" style="21" customWidth="1"/>
    <col min="10740" max="10740" width="10.7109375" style="21" customWidth="1"/>
    <col min="10741" max="10741" width="10.85546875" style="21" customWidth="1"/>
    <col min="10742" max="10742" width="12.5703125" style="21" customWidth="1"/>
    <col min="10743" max="10743" width="14.140625" style="21" customWidth="1"/>
    <col min="10744" max="10744" width="12.7109375" style="21" customWidth="1"/>
    <col min="10745" max="10987" width="9.140625" style="21"/>
    <col min="10988" max="10988" width="5" style="21" customWidth="1"/>
    <col min="10989" max="10989" width="8" style="21" customWidth="1"/>
    <col min="10990" max="10990" width="20.42578125" style="21" customWidth="1"/>
    <col min="10991" max="10991" width="10.140625" style="21" bestFit="1" customWidth="1"/>
    <col min="10992" max="10992" width="13.42578125" style="21" customWidth="1"/>
    <col min="10993" max="10993" width="13" style="21" customWidth="1"/>
    <col min="10994" max="10995" width="9.7109375" style="21" customWidth="1"/>
    <col min="10996" max="10996" width="10.7109375" style="21" customWidth="1"/>
    <col min="10997" max="10997" width="10.85546875" style="21" customWidth="1"/>
    <col min="10998" max="10998" width="12.5703125" style="21" customWidth="1"/>
    <col min="10999" max="10999" width="14.140625" style="21" customWidth="1"/>
    <col min="11000" max="11000" width="12.7109375" style="21" customWidth="1"/>
    <col min="11001" max="11243" width="9.140625" style="21"/>
    <col min="11244" max="11244" width="5" style="21" customWidth="1"/>
    <col min="11245" max="11245" width="8" style="21" customWidth="1"/>
    <col min="11246" max="11246" width="20.42578125" style="21" customWidth="1"/>
    <col min="11247" max="11247" width="10.140625" style="21" bestFit="1" customWidth="1"/>
    <col min="11248" max="11248" width="13.42578125" style="21" customWidth="1"/>
    <col min="11249" max="11249" width="13" style="21" customWidth="1"/>
    <col min="11250" max="11251" width="9.7109375" style="21" customWidth="1"/>
    <col min="11252" max="11252" width="10.7109375" style="21" customWidth="1"/>
    <col min="11253" max="11253" width="10.85546875" style="21" customWidth="1"/>
    <col min="11254" max="11254" width="12.5703125" style="21" customWidth="1"/>
    <col min="11255" max="11255" width="14.140625" style="21" customWidth="1"/>
    <col min="11256" max="11256" width="12.7109375" style="21" customWidth="1"/>
    <col min="11257" max="11499" width="9.140625" style="21"/>
    <col min="11500" max="11500" width="5" style="21" customWidth="1"/>
    <col min="11501" max="11501" width="8" style="21" customWidth="1"/>
    <col min="11502" max="11502" width="20.42578125" style="21" customWidth="1"/>
    <col min="11503" max="11503" width="10.140625" style="21" bestFit="1" customWidth="1"/>
    <col min="11504" max="11504" width="13.42578125" style="21" customWidth="1"/>
    <col min="11505" max="11505" width="13" style="21" customWidth="1"/>
    <col min="11506" max="11507" width="9.7109375" style="21" customWidth="1"/>
    <col min="11508" max="11508" width="10.7109375" style="21" customWidth="1"/>
    <col min="11509" max="11509" width="10.85546875" style="21" customWidth="1"/>
    <col min="11510" max="11510" width="12.5703125" style="21" customWidth="1"/>
    <col min="11511" max="11511" width="14.140625" style="21" customWidth="1"/>
    <col min="11512" max="11512" width="12.7109375" style="21" customWidth="1"/>
    <col min="11513" max="11755" width="9.140625" style="21"/>
    <col min="11756" max="11756" width="5" style="21" customWidth="1"/>
    <col min="11757" max="11757" width="8" style="21" customWidth="1"/>
    <col min="11758" max="11758" width="20.42578125" style="21" customWidth="1"/>
    <col min="11759" max="11759" width="10.140625" style="21" bestFit="1" customWidth="1"/>
    <col min="11760" max="11760" width="13.42578125" style="21" customWidth="1"/>
    <col min="11761" max="11761" width="13" style="21" customWidth="1"/>
    <col min="11762" max="11763" width="9.7109375" style="21" customWidth="1"/>
    <col min="11764" max="11764" width="10.7109375" style="21" customWidth="1"/>
    <col min="11765" max="11765" width="10.85546875" style="21" customWidth="1"/>
    <col min="11766" max="11766" width="12.5703125" style="21" customWidth="1"/>
    <col min="11767" max="11767" width="14.140625" style="21" customWidth="1"/>
    <col min="11768" max="11768" width="12.7109375" style="21" customWidth="1"/>
    <col min="11769" max="12011" width="9.140625" style="21"/>
    <col min="12012" max="12012" width="5" style="21" customWidth="1"/>
    <col min="12013" max="12013" width="8" style="21" customWidth="1"/>
    <col min="12014" max="12014" width="20.42578125" style="21" customWidth="1"/>
    <col min="12015" max="12015" width="10.140625" style="21" bestFit="1" customWidth="1"/>
    <col min="12016" max="12016" width="13.42578125" style="21" customWidth="1"/>
    <col min="12017" max="12017" width="13" style="21" customWidth="1"/>
    <col min="12018" max="12019" width="9.7109375" style="21" customWidth="1"/>
    <col min="12020" max="12020" width="10.7109375" style="21" customWidth="1"/>
    <col min="12021" max="12021" width="10.85546875" style="21" customWidth="1"/>
    <col min="12022" max="12022" width="12.5703125" style="21" customWidth="1"/>
    <col min="12023" max="12023" width="14.140625" style="21" customWidth="1"/>
    <col min="12024" max="12024" width="12.7109375" style="21" customWidth="1"/>
    <col min="12025" max="12267" width="9.140625" style="21"/>
    <col min="12268" max="12268" width="5" style="21" customWidth="1"/>
    <col min="12269" max="12269" width="8" style="21" customWidth="1"/>
    <col min="12270" max="12270" width="20.42578125" style="21" customWidth="1"/>
    <col min="12271" max="12271" width="10.140625" style="21" bestFit="1" customWidth="1"/>
    <col min="12272" max="12272" width="13.42578125" style="21" customWidth="1"/>
    <col min="12273" max="12273" width="13" style="21" customWidth="1"/>
    <col min="12274" max="12275" width="9.7109375" style="21" customWidth="1"/>
    <col min="12276" max="12276" width="10.7109375" style="21" customWidth="1"/>
    <col min="12277" max="12277" width="10.85546875" style="21" customWidth="1"/>
    <col min="12278" max="12278" width="12.5703125" style="21" customWidth="1"/>
    <col min="12279" max="12279" width="14.140625" style="21" customWidth="1"/>
    <col min="12280" max="12280" width="12.7109375" style="21" customWidth="1"/>
    <col min="12281" max="12523" width="9.140625" style="21"/>
    <col min="12524" max="12524" width="5" style="21" customWidth="1"/>
    <col min="12525" max="12525" width="8" style="21" customWidth="1"/>
    <col min="12526" max="12526" width="20.42578125" style="21" customWidth="1"/>
    <col min="12527" max="12527" width="10.140625" style="21" bestFit="1" customWidth="1"/>
    <col min="12528" max="12528" width="13.42578125" style="21" customWidth="1"/>
    <col min="12529" max="12529" width="13" style="21" customWidth="1"/>
    <col min="12530" max="12531" width="9.7109375" style="21" customWidth="1"/>
    <col min="12532" max="12532" width="10.7109375" style="21" customWidth="1"/>
    <col min="12533" max="12533" width="10.85546875" style="21" customWidth="1"/>
    <col min="12534" max="12534" width="12.5703125" style="21" customWidth="1"/>
    <col min="12535" max="12535" width="14.140625" style="21" customWidth="1"/>
    <col min="12536" max="12536" width="12.7109375" style="21" customWidth="1"/>
    <col min="12537" max="12779" width="9.140625" style="21"/>
    <col min="12780" max="12780" width="5" style="21" customWidth="1"/>
    <col min="12781" max="12781" width="8" style="21" customWidth="1"/>
    <col min="12782" max="12782" width="20.42578125" style="21" customWidth="1"/>
    <col min="12783" max="12783" width="10.140625" style="21" bestFit="1" customWidth="1"/>
    <col min="12784" max="12784" width="13.42578125" style="21" customWidth="1"/>
    <col min="12785" max="12785" width="13" style="21" customWidth="1"/>
    <col min="12786" max="12787" width="9.7109375" style="21" customWidth="1"/>
    <col min="12788" max="12788" width="10.7109375" style="21" customWidth="1"/>
    <col min="12789" max="12789" width="10.85546875" style="21" customWidth="1"/>
    <col min="12790" max="12790" width="12.5703125" style="21" customWidth="1"/>
    <col min="12791" max="12791" width="14.140625" style="21" customWidth="1"/>
    <col min="12792" max="12792" width="12.7109375" style="21" customWidth="1"/>
    <col min="12793" max="13035" width="9.140625" style="21"/>
    <col min="13036" max="13036" width="5" style="21" customWidth="1"/>
    <col min="13037" max="13037" width="8" style="21" customWidth="1"/>
    <col min="13038" max="13038" width="20.42578125" style="21" customWidth="1"/>
    <col min="13039" max="13039" width="10.140625" style="21" bestFit="1" customWidth="1"/>
    <col min="13040" max="13040" width="13.42578125" style="21" customWidth="1"/>
    <col min="13041" max="13041" width="13" style="21" customWidth="1"/>
    <col min="13042" max="13043" width="9.7109375" style="21" customWidth="1"/>
    <col min="13044" max="13044" width="10.7109375" style="21" customWidth="1"/>
    <col min="13045" max="13045" width="10.85546875" style="21" customWidth="1"/>
    <col min="13046" max="13046" width="12.5703125" style="21" customWidth="1"/>
    <col min="13047" max="13047" width="14.140625" style="21" customWidth="1"/>
    <col min="13048" max="13048" width="12.7109375" style="21" customWidth="1"/>
    <col min="13049" max="13291" width="9.140625" style="21"/>
    <col min="13292" max="13292" width="5" style="21" customWidth="1"/>
    <col min="13293" max="13293" width="8" style="21" customWidth="1"/>
    <col min="13294" max="13294" width="20.42578125" style="21" customWidth="1"/>
    <col min="13295" max="13295" width="10.140625" style="21" bestFit="1" customWidth="1"/>
    <col min="13296" max="13296" width="13.42578125" style="21" customWidth="1"/>
    <col min="13297" max="13297" width="13" style="21" customWidth="1"/>
    <col min="13298" max="13299" width="9.7109375" style="21" customWidth="1"/>
    <col min="13300" max="13300" width="10.7109375" style="21" customWidth="1"/>
    <col min="13301" max="13301" width="10.85546875" style="21" customWidth="1"/>
    <col min="13302" max="13302" width="12.5703125" style="21" customWidth="1"/>
    <col min="13303" max="13303" width="14.140625" style="21" customWidth="1"/>
    <col min="13304" max="13304" width="12.7109375" style="21" customWidth="1"/>
    <col min="13305" max="13547" width="9.140625" style="21"/>
    <col min="13548" max="13548" width="5" style="21" customWidth="1"/>
    <col min="13549" max="13549" width="8" style="21" customWidth="1"/>
    <col min="13550" max="13550" width="20.42578125" style="21" customWidth="1"/>
    <col min="13551" max="13551" width="10.140625" style="21" bestFit="1" customWidth="1"/>
    <col min="13552" max="13552" width="13.42578125" style="21" customWidth="1"/>
    <col min="13553" max="13553" width="13" style="21" customWidth="1"/>
    <col min="13554" max="13555" width="9.7109375" style="21" customWidth="1"/>
    <col min="13556" max="13556" width="10.7109375" style="21" customWidth="1"/>
    <col min="13557" max="13557" width="10.85546875" style="21" customWidth="1"/>
    <col min="13558" max="13558" width="12.5703125" style="21" customWidth="1"/>
    <col min="13559" max="13559" width="14.140625" style="21" customWidth="1"/>
    <col min="13560" max="13560" width="12.7109375" style="21" customWidth="1"/>
    <col min="13561" max="13803" width="9.140625" style="21"/>
    <col min="13804" max="13804" width="5" style="21" customWidth="1"/>
    <col min="13805" max="13805" width="8" style="21" customWidth="1"/>
    <col min="13806" max="13806" width="20.42578125" style="21" customWidth="1"/>
    <col min="13807" max="13807" width="10.140625" style="21" bestFit="1" customWidth="1"/>
    <col min="13808" max="13808" width="13.42578125" style="21" customWidth="1"/>
    <col min="13809" max="13809" width="13" style="21" customWidth="1"/>
    <col min="13810" max="13811" width="9.7109375" style="21" customWidth="1"/>
    <col min="13812" max="13812" width="10.7109375" style="21" customWidth="1"/>
    <col min="13813" max="13813" width="10.85546875" style="21" customWidth="1"/>
    <col min="13814" max="13814" width="12.5703125" style="21" customWidth="1"/>
    <col min="13815" max="13815" width="14.140625" style="21" customWidth="1"/>
    <col min="13816" max="13816" width="12.7109375" style="21" customWidth="1"/>
    <col min="13817" max="14059" width="9.140625" style="21"/>
    <col min="14060" max="14060" width="5" style="21" customWidth="1"/>
    <col min="14061" max="14061" width="8" style="21" customWidth="1"/>
    <col min="14062" max="14062" width="20.42578125" style="21" customWidth="1"/>
    <col min="14063" max="14063" width="10.140625" style="21" bestFit="1" customWidth="1"/>
    <col min="14064" max="14064" width="13.42578125" style="21" customWidth="1"/>
    <col min="14065" max="14065" width="13" style="21" customWidth="1"/>
    <col min="14066" max="14067" width="9.7109375" style="21" customWidth="1"/>
    <col min="14068" max="14068" width="10.7109375" style="21" customWidth="1"/>
    <col min="14069" max="14069" width="10.85546875" style="21" customWidth="1"/>
    <col min="14070" max="14070" width="12.5703125" style="21" customWidth="1"/>
    <col min="14071" max="14071" width="14.140625" style="21" customWidth="1"/>
    <col min="14072" max="14072" width="12.7109375" style="21" customWidth="1"/>
    <col min="14073" max="14315" width="9.140625" style="21"/>
    <col min="14316" max="14316" width="5" style="21" customWidth="1"/>
    <col min="14317" max="14317" width="8" style="21" customWidth="1"/>
    <col min="14318" max="14318" width="20.42578125" style="21" customWidth="1"/>
    <col min="14319" max="14319" width="10.140625" style="21" bestFit="1" customWidth="1"/>
    <col min="14320" max="14320" width="13.42578125" style="21" customWidth="1"/>
    <col min="14321" max="14321" width="13" style="21" customWidth="1"/>
    <col min="14322" max="14323" width="9.7109375" style="21" customWidth="1"/>
    <col min="14324" max="14324" width="10.7109375" style="21" customWidth="1"/>
    <col min="14325" max="14325" width="10.85546875" style="21" customWidth="1"/>
    <col min="14326" max="14326" width="12.5703125" style="21" customWidth="1"/>
    <col min="14327" max="14327" width="14.140625" style="21" customWidth="1"/>
    <col min="14328" max="14328" width="12.7109375" style="21" customWidth="1"/>
    <col min="14329" max="14571" width="9.140625" style="21"/>
    <col min="14572" max="14572" width="5" style="21" customWidth="1"/>
    <col min="14573" max="14573" width="8" style="21" customWidth="1"/>
    <col min="14574" max="14574" width="20.42578125" style="21" customWidth="1"/>
    <col min="14575" max="14575" width="10.140625" style="21" bestFit="1" customWidth="1"/>
    <col min="14576" max="14576" width="13.42578125" style="21" customWidth="1"/>
    <col min="14577" max="14577" width="13" style="21" customWidth="1"/>
    <col min="14578" max="14579" width="9.7109375" style="21" customWidth="1"/>
    <col min="14580" max="14580" width="10.7109375" style="21" customWidth="1"/>
    <col min="14581" max="14581" width="10.85546875" style="21" customWidth="1"/>
    <col min="14582" max="14582" width="12.5703125" style="21" customWidth="1"/>
    <col min="14583" max="14583" width="14.140625" style="21" customWidth="1"/>
    <col min="14584" max="14584" width="12.7109375" style="21" customWidth="1"/>
    <col min="14585" max="14827" width="9.140625" style="21"/>
    <col min="14828" max="14828" width="5" style="21" customWidth="1"/>
    <col min="14829" max="14829" width="8" style="21" customWidth="1"/>
    <col min="14830" max="14830" width="20.42578125" style="21" customWidth="1"/>
    <col min="14831" max="14831" width="10.140625" style="21" bestFit="1" customWidth="1"/>
    <col min="14832" max="14832" width="13.42578125" style="21" customWidth="1"/>
    <col min="14833" max="14833" width="13" style="21" customWidth="1"/>
    <col min="14834" max="14835" width="9.7109375" style="21" customWidth="1"/>
    <col min="14836" max="14836" width="10.7109375" style="21" customWidth="1"/>
    <col min="14837" max="14837" width="10.85546875" style="21" customWidth="1"/>
    <col min="14838" max="14838" width="12.5703125" style="21" customWidth="1"/>
    <col min="14839" max="14839" width="14.140625" style="21" customWidth="1"/>
    <col min="14840" max="14840" width="12.7109375" style="21" customWidth="1"/>
    <col min="14841" max="15083" width="9.140625" style="21"/>
    <col min="15084" max="15084" width="5" style="21" customWidth="1"/>
    <col min="15085" max="15085" width="8" style="21" customWidth="1"/>
    <col min="15086" max="15086" width="20.42578125" style="21" customWidth="1"/>
    <col min="15087" max="15087" width="10.140625" style="21" bestFit="1" customWidth="1"/>
    <col min="15088" max="15088" width="13.42578125" style="21" customWidth="1"/>
    <col min="15089" max="15089" width="13" style="21" customWidth="1"/>
    <col min="15090" max="15091" width="9.7109375" style="21" customWidth="1"/>
    <col min="15092" max="15092" width="10.7109375" style="21" customWidth="1"/>
    <col min="15093" max="15093" width="10.85546875" style="21" customWidth="1"/>
    <col min="15094" max="15094" width="12.5703125" style="21" customWidth="1"/>
    <col min="15095" max="15095" width="14.140625" style="21" customWidth="1"/>
    <col min="15096" max="15096" width="12.7109375" style="21" customWidth="1"/>
    <col min="15097" max="15339" width="9.140625" style="21"/>
    <col min="15340" max="15340" width="5" style="21" customWidth="1"/>
    <col min="15341" max="15341" width="8" style="21" customWidth="1"/>
    <col min="15342" max="15342" width="20.42578125" style="21" customWidth="1"/>
    <col min="15343" max="15343" width="10.140625" style="21" bestFit="1" customWidth="1"/>
    <col min="15344" max="15344" width="13.42578125" style="21" customWidth="1"/>
    <col min="15345" max="15345" width="13" style="21" customWidth="1"/>
    <col min="15346" max="15347" width="9.7109375" style="21" customWidth="1"/>
    <col min="15348" max="15348" width="10.7109375" style="21" customWidth="1"/>
    <col min="15349" max="15349" width="10.85546875" style="21" customWidth="1"/>
    <col min="15350" max="15350" width="12.5703125" style="21" customWidth="1"/>
    <col min="15351" max="15351" width="14.140625" style="21" customWidth="1"/>
    <col min="15352" max="15352" width="12.7109375" style="21" customWidth="1"/>
    <col min="15353" max="15595" width="9.140625" style="21"/>
    <col min="15596" max="15596" width="5" style="21" customWidth="1"/>
    <col min="15597" max="15597" width="8" style="21" customWidth="1"/>
    <col min="15598" max="15598" width="20.42578125" style="21" customWidth="1"/>
    <col min="15599" max="15599" width="10.140625" style="21" bestFit="1" customWidth="1"/>
    <col min="15600" max="15600" width="13.42578125" style="21" customWidth="1"/>
    <col min="15601" max="15601" width="13" style="21" customWidth="1"/>
    <col min="15602" max="15603" width="9.7109375" style="21" customWidth="1"/>
    <col min="15604" max="15604" width="10.7109375" style="21" customWidth="1"/>
    <col min="15605" max="15605" width="10.85546875" style="21" customWidth="1"/>
    <col min="15606" max="15606" width="12.5703125" style="21" customWidth="1"/>
    <col min="15607" max="15607" width="14.140625" style="21" customWidth="1"/>
    <col min="15608" max="15608" width="12.7109375" style="21" customWidth="1"/>
    <col min="15609" max="15851" width="9.140625" style="21"/>
    <col min="15852" max="15852" width="5" style="21" customWidth="1"/>
    <col min="15853" max="15853" width="8" style="21" customWidth="1"/>
    <col min="15854" max="15854" width="20.42578125" style="21" customWidth="1"/>
    <col min="15855" max="15855" width="10.140625" style="21" bestFit="1" customWidth="1"/>
    <col min="15856" max="15856" width="13.42578125" style="21" customWidth="1"/>
    <col min="15857" max="15857" width="13" style="21" customWidth="1"/>
    <col min="15858" max="15859" width="9.7109375" style="21" customWidth="1"/>
    <col min="15860" max="15860" width="10.7109375" style="21" customWidth="1"/>
    <col min="15861" max="15861" width="10.85546875" style="21" customWidth="1"/>
    <col min="15862" max="15862" width="12.5703125" style="21" customWidth="1"/>
    <col min="15863" max="15863" width="14.140625" style="21" customWidth="1"/>
    <col min="15864" max="15864" width="12.7109375" style="21" customWidth="1"/>
    <col min="15865" max="16107" width="9.140625" style="21"/>
    <col min="16108" max="16108" width="5" style="21" customWidth="1"/>
    <col min="16109" max="16109" width="8" style="21" customWidth="1"/>
    <col min="16110" max="16110" width="20.42578125" style="21" customWidth="1"/>
    <col min="16111" max="16111" width="10.140625" style="21" bestFit="1" customWidth="1"/>
    <col min="16112" max="16112" width="13.42578125" style="21" customWidth="1"/>
    <col min="16113" max="16113" width="13" style="21" customWidth="1"/>
    <col min="16114" max="16115" width="9.7109375" style="21" customWidth="1"/>
    <col min="16116" max="16116" width="10.7109375" style="21" customWidth="1"/>
    <col min="16117" max="16117" width="10.85546875" style="21" customWidth="1"/>
    <col min="16118" max="16118" width="12.5703125" style="21" customWidth="1"/>
    <col min="16119" max="16119" width="14.140625" style="21" customWidth="1"/>
    <col min="16120" max="16120" width="12.7109375" style="21" customWidth="1"/>
    <col min="16121" max="16384" width="9.140625" style="21"/>
  </cols>
  <sheetData>
    <row r="1" spans="1:15" s="2" customFormat="1" ht="47.25" customHeight="1">
      <c r="A1" s="311" t="s">
        <v>515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1"/>
      <c r="O1" s="1"/>
    </row>
    <row r="2" spans="1:15" s="2" customFormat="1" ht="18.75">
      <c r="A2" s="313" t="s">
        <v>516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"/>
      <c r="O2" s="3"/>
    </row>
    <row r="3" spans="1:15" s="2" customFormat="1" ht="4.5" customHeight="1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3"/>
      <c r="O3" s="3"/>
    </row>
    <row r="4" spans="1:15" s="2" customFormat="1" ht="18" hidden="1" customHeight="1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3"/>
      <c r="O4" s="3"/>
    </row>
    <row r="5" spans="1:15" s="2" customFormat="1" ht="18" hidden="1" customHeight="1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3"/>
      <c r="O5" s="3"/>
    </row>
    <row r="6" spans="1:15" s="2" customFormat="1" ht="18" hidden="1" customHeight="1">
      <c r="A6" s="248"/>
      <c r="B6" s="248"/>
      <c r="C6" s="248"/>
      <c r="D6" s="248"/>
      <c r="E6" s="248"/>
      <c r="F6" s="77" t="s">
        <v>77</v>
      </c>
      <c r="G6" s="248"/>
      <c r="H6" s="248"/>
      <c r="I6" s="248"/>
      <c r="J6" s="248"/>
      <c r="K6" s="248"/>
      <c r="L6" s="248"/>
      <c r="M6" s="248"/>
      <c r="N6" s="3"/>
      <c r="O6" s="3"/>
    </row>
    <row r="7" spans="1:15" s="2" customFormat="1" ht="9" customHeight="1">
      <c r="A7" s="4"/>
      <c r="E7" s="4"/>
      <c r="F7" s="4"/>
      <c r="G7" s="4"/>
      <c r="K7" s="5"/>
      <c r="L7" s="5"/>
      <c r="M7" s="5"/>
    </row>
    <row r="8" spans="1:15" s="6" customFormat="1" ht="18" customHeight="1">
      <c r="A8" s="264" t="s">
        <v>0</v>
      </c>
      <c r="B8" s="264" t="s">
        <v>1</v>
      </c>
      <c r="C8" s="266" t="s">
        <v>2</v>
      </c>
      <c r="D8" s="267"/>
      <c r="E8" s="264" t="s">
        <v>3</v>
      </c>
      <c r="F8" s="264" t="s">
        <v>4</v>
      </c>
      <c r="G8" s="264" t="s">
        <v>5</v>
      </c>
      <c r="H8" s="270" t="s">
        <v>6</v>
      </c>
      <c r="I8" s="271"/>
      <c r="J8" s="272"/>
      <c r="K8" s="258" t="s">
        <v>482</v>
      </c>
      <c r="L8" s="258" t="s">
        <v>7</v>
      </c>
      <c r="M8" s="149"/>
    </row>
    <row r="9" spans="1:15" s="6" customFormat="1" ht="15.75" customHeight="1">
      <c r="A9" s="265"/>
      <c r="B9" s="265"/>
      <c r="C9" s="268"/>
      <c r="D9" s="269"/>
      <c r="E9" s="265"/>
      <c r="F9" s="265"/>
      <c r="G9" s="265"/>
      <c r="H9" s="247" t="s">
        <v>478</v>
      </c>
      <c r="I9" s="247" t="s">
        <v>480</v>
      </c>
      <c r="J9" s="247" t="s">
        <v>481</v>
      </c>
      <c r="K9" s="259"/>
      <c r="L9" s="259"/>
      <c r="M9" s="149"/>
    </row>
    <row r="10" spans="1:15" s="8" customFormat="1" ht="17.100000000000001" hidden="1" customHeight="1">
      <c r="A10" s="23">
        <f>IF(B10=" ",0,1)</f>
        <v>0</v>
      </c>
      <c r="B10" s="81" t="str">
        <f>IF(KQ=$F$6,MSSV," ")</f>
        <v xml:space="preserve"> </v>
      </c>
      <c r="C10" s="82" t="str">
        <f t="shared" ref="C10:C73" si="0">IF(KQ=$F$6,HOLOT," ")</f>
        <v xml:space="preserve"> </v>
      </c>
      <c r="D10" s="86" t="str">
        <f t="shared" ref="D10:D73" si="1">IF(KQ=$F$6,TEN," ")</f>
        <v xml:space="preserve"> </v>
      </c>
      <c r="E10" s="89" t="str">
        <f t="shared" ref="E10:E73" si="2">IF(KQ=$F$6,NGAY," ")</f>
        <v xml:space="preserve"> </v>
      </c>
      <c r="F10" s="81" t="str">
        <f t="shared" ref="F10:F73" si="3">IF(KQ=$F$6,NOIS," ")</f>
        <v xml:space="preserve"> </v>
      </c>
      <c r="G10" s="81" t="str">
        <f t="shared" ref="G10:G73" si="4">IF(KQ=$F$6,LOP," ")</f>
        <v xml:space="preserve"> </v>
      </c>
      <c r="H10" s="83">
        <f t="shared" ref="H10:H73" si="5">IF(KQ=$F$6,DVD,0)</f>
        <v>0</v>
      </c>
      <c r="I10" s="122">
        <f t="shared" ref="I10:I73" si="6">IF(KQ=$F$6,DNGHE,0)</f>
        <v>0</v>
      </c>
      <c r="J10" s="122">
        <f t="shared" ref="J10:J73" si="7">IF(KQ=$F$6,DN,0)</f>
        <v>0</v>
      </c>
      <c r="K10" s="97">
        <f>H10+I10+J10</f>
        <v>0</v>
      </c>
      <c r="L10" s="81" t="str">
        <f t="shared" ref="L10:L73" si="8">IF(KQ=$F$6,MSSV," ")</f>
        <v xml:space="preserve"> </v>
      </c>
      <c r="M10" s="78"/>
    </row>
    <row r="11" spans="1:15" s="8" customFormat="1" ht="17.100000000000001" hidden="1" customHeight="1">
      <c r="A11" s="9">
        <f>IF(B11=" ",A10,A10+1)</f>
        <v>0</v>
      </c>
      <c r="B11" s="11" t="str">
        <f t="shared" ref="B11:B74" si="9">IF(KQ=$F$6,MSSV," ")</f>
        <v xml:space="preserve"> </v>
      </c>
      <c r="C11" s="84" t="str">
        <f t="shared" si="0"/>
        <v xml:space="preserve"> </v>
      </c>
      <c r="D11" s="87" t="str">
        <f t="shared" si="1"/>
        <v xml:space="preserve"> </v>
      </c>
      <c r="E11" s="90" t="str">
        <f t="shared" si="2"/>
        <v xml:space="preserve"> </v>
      </c>
      <c r="F11" s="11" t="str">
        <f t="shared" si="3"/>
        <v xml:space="preserve"> </v>
      </c>
      <c r="G11" s="11" t="str">
        <f t="shared" si="4"/>
        <v xml:space="preserve"> </v>
      </c>
      <c r="H11" s="83">
        <f t="shared" si="5"/>
        <v>0</v>
      </c>
      <c r="I11" s="122">
        <f t="shared" si="6"/>
        <v>0</v>
      </c>
      <c r="J11" s="122">
        <f t="shared" si="7"/>
        <v>0</v>
      </c>
      <c r="K11" s="97">
        <f t="shared" ref="K11:K74" si="10">H11+I11+J11</f>
        <v>0</v>
      </c>
      <c r="L11" s="11" t="str">
        <f t="shared" si="8"/>
        <v xml:space="preserve"> </v>
      </c>
      <c r="M11" s="79" t="s">
        <v>14</v>
      </c>
    </row>
    <row r="12" spans="1:15" s="8" customFormat="1" ht="17.100000000000001" hidden="1" customHeight="1">
      <c r="A12" s="9">
        <f t="shared" ref="A12:A75" si="11">IF(B12=" ",A11,A11+1)</f>
        <v>0</v>
      </c>
      <c r="B12" s="11" t="str">
        <f t="shared" si="9"/>
        <v xml:space="preserve"> </v>
      </c>
      <c r="C12" s="84" t="str">
        <f t="shared" si="0"/>
        <v xml:space="preserve"> </v>
      </c>
      <c r="D12" s="87" t="str">
        <f t="shared" si="1"/>
        <v xml:space="preserve"> </v>
      </c>
      <c r="E12" s="90" t="str">
        <f t="shared" si="2"/>
        <v xml:space="preserve"> </v>
      </c>
      <c r="F12" s="11" t="str">
        <f t="shared" si="3"/>
        <v xml:space="preserve"> </v>
      </c>
      <c r="G12" s="11" t="str">
        <f t="shared" si="4"/>
        <v xml:space="preserve"> </v>
      </c>
      <c r="H12" s="83">
        <f t="shared" si="5"/>
        <v>0</v>
      </c>
      <c r="I12" s="122">
        <f t="shared" si="6"/>
        <v>0</v>
      </c>
      <c r="J12" s="122">
        <f t="shared" si="7"/>
        <v>0</v>
      </c>
      <c r="K12" s="97">
        <f t="shared" si="10"/>
        <v>0</v>
      </c>
      <c r="L12" s="11" t="str">
        <f t="shared" si="8"/>
        <v xml:space="preserve"> </v>
      </c>
      <c r="M12" s="79" t="s">
        <v>69</v>
      </c>
    </row>
    <row r="13" spans="1:15" s="8" customFormat="1" ht="17.100000000000001" hidden="1" customHeight="1">
      <c r="A13" s="9">
        <f t="shared" si="11"/>
        <v>0</v>
      </c>
      <c r="B13" s="11" t="str">
        <f t="shared" si="9"/>
        <v xml:space="preserve"> </v>
      </c>
      <c r="C13" s="84" t="str">
        <f t="shared" si="0"/>
        <v xml:space="preserve"> </v>
      </c>
      <c r="D13" s="87" t="str">
        <f t="shared" si="1"/>
        <v xml:space="preserve"> </v>
      </c>
      <c r="E13" s="90" t="str">
        <f t="shared" si="2"/>
        <v xml:space="preserve"> </v>
      </c>
      <c r="F13" s="11" t="str">
        <f t="shared" si="3"/>
        <v xml:space="preserve"> </v>
      </c>
      <c r="G13" s="11" t="str">
        <f t="shared" si="4"/>
        <v xml:space="preserve"> </v>
      </c>
      <c r="H13" s="83">
        <f t="shared" si="5"/>
        <v>0</v>
      </c>
      <c r="I13" s="122">
        <f t="shared" si="6"/>
        <v>0</v>
      </c>
      <c r="J13" s="122">
        <f t="shared" si="7"/>
        <v>0</v>
      </c>
      <c r="K13" s="97">
        <f t="shared" si="10"/>
        <v>0</v>
      </c>
      <c r="L13" s="11" t="str">
        <f t="shared" si="8"/>
        <v xml:space="preserve"> </v>
      </c>
      <c r="M13" s="79" t="s">
        <v>13</v>
      </c>
    </row>
    <row r="14" spans="1:15" s="8" customFormat="1" ht="17.100000000000001" hidden="1" customHeight="1">
      <c r="A14" s="9">
        <f t="shared" si="11"/>
        <v>0</v>
      </c>
      <c r="B14" s="11" t="str">
        <f t="shared" si="9"/>
        <v xml:space="preserve"> </v>
      </c>
      <c r="C14" s="84" t="str">
        <f t="shared" si="0"/>
        <v xml:space="preserve"> </v>
      </c>
      <c r="D14" s="87" t="str">
        <f t="shared" si="1"/>
        <v xml:space="preserve"> </v>
      </c>
      <c r="E14" s="90" t="str">
        <f t="shared" si="2"/>
        <v xml:space="preserve"> </v>
      </c>
      <c r="F14" s="11" t="str">
        <f t="shared" si="3"/>
        <v xml:space="preserve"> </v>
      </c>
      <c r="G14" s="11" t="str">
        <f t="shared" si="4"/>
        <v xml:space="preserve"> </v>
      </c>
      <c r="H14" s="83">
        <f t="shared" si="5"/>
        <v>0</v>
      </c>
      <c r="I14" s="122">
        <f t="shared" si="6"/>
        <v>0</v>
      </c>
      <c r="J14" s="122">
        <f t="shared" si="7"/>
        <v>0</v>
      </c>
      <c r="K14" s="97">
        <f t="shared" si="10"/>
        <v>0</v>
      </c>
      <c r="L14" s="11" t="str">
        <f t="shared" si="8"/>
        <v xml:space="preserve"> </v>
      </c>
      <c r="M14" s="79" t="s">
        <v>9</v>
      </c>
    </row>
    <row r="15" spans="1:15" s="8" customFormat="1" ht="17.100000000000001" hidden="1" customHeight="1">
      <c r="A15" s="9">
        <f t="shared" si="11"/>
        <v>0</v>
      </c>
      <c r="B15" s="11" t="str">
        <f t="shared" si="9"/>
        <v xml:space="preserve"> </v>
      </c>
      <c r="C15" s="84" t="str">
        <f t="shared" si="0"/>
        <v xml:space="preserve"> </v>
      </c>
      <c r="D15" s="87" t="str">
        <f t="shared" si="1"/>
        <v xml:space="preserve"> </v>
      </c>
      <c r="E15" s="90" t="str">
        <f t="shared" si="2"/>
        <v xml:space="preserve"> </v>
      </c>
      <c r="F15" s="11" t="str">
        <f t="shared" si="3"/>
        <v xml:space="preserve"> </v>
      </c>
      <c r="G15" s="11" t="str">
        <f t="shared" si="4"/>
        <v xml:space="preserve"> </v>
      </c>
      <c r="H15" s="83">
        <f t="shared" si="5"/>
        <v>0</v>
      </c>
      <c r="I15" s="122">
        <f t="shared" si="6"/>
        <v>0</v>
      </c>
      <c r="J15" s="122">
        <f t="shared" si="7"/>
        <v>0</v>
      </c>
      <c r="K15" s="97">
        <f t="shared" si="10"/>
        <v>0</v>
      </c>
      <c r="L15" s="11" t="str">
        <f t="shared" si="8"/>
        <v xml:space="preserve"> </v>
      </c>
      <c r="M15" s="79" t="s">
        <v>9</v>
      </c>
    </row>
    <row r="16" spans="1:15" s="8" customFormat="1" ht="17.100000000000001" hidden="1" customHeight="1">
      <c r="A16" s="9">
        <f t="shared" si="11"/>
        <v>0</v>
      </c>
      <c r="B16" s="11" t="str">
        <f t="shared" si="9"/>
        <v xml:space="preserve"> </v>
      </c>
      <c r="C16" s="84" t="str">
        <f t="shared" si="0"/>
        <v xml:space="preserve"> </v>
      </c>
      <c r="D16" s="87" t="str">
        <f t="shared" si="1"/>
        <v xml:space="preserve"> </v>
      </c>
      <c r="E16" s="90" t="str">
        <f t="shared" si="2"/>
        <v xml:space="preserve"> </v>
      </c>
      <c r="F16" s="11" t="str">
        <f t="shared" si="3"/>
        <v xml:space="preserve"> </v>
      </c>
      <c r="G16" s="11" t="str">
        <f t="shared" si="4"/>
        <v xml:space="preserve"> </v>
      </c>
      <c r="H16" s="83">
        <f t="shared" si="5"/>
        <v>0</v>
      </c>
      <c r="I16" s="122">
        <f t="shared" si="6"/>
        <v>0</v>
      </c>
      <c r="J16" s="122">
        <f t="shared" si="7"/>
        <v>0</v>
      </c>
      <c r="K16" s="97">
        <f t="shared" si="10"/>
        <v>0</v>
      </c>
      <c r="L16" s="11" t="str">
        <f t="shared" si="8"/>
        <v xml:space="preserve"> </v>
      </c>
      <c r="M16" s="79" t="s">
        <v>69</v>
      </c>
    </row>
    <row r="17" spans="1:13" s="8" customFormat="1" ht="17.100000000000001" hidden="1" customHeight="1">
      <c r="A17" s="9">
        <f t="shared" si="11"/>
        <v>0</v>
      </c>
      <c r="B17" s="11" t="str">
        <f t="shared" si="9"/>
        <v xml:space="preserve"> </v>
      </c>
      <c r="C17" s="84" t="str">
        <f t="shared" si="0"/>
        <v xml:space="preserve"> </v>
      </c>
      <c r="D17" s="87" t="str">
        <f t="shared" si="1"/>
        <v xml:space="preserve"> </v>
      </c>
      <c r="E17" s="90" t="str">
        <f t="shared" si="2"/>
        <v xml:space="preserve"> </v>
      </c>
      <c r="F17" s="11" t="str">
        <f t="shared" si="3"/>
        <v xml:space="preserve"> </v>
      </c>
      <c r="G17" s="11" t="str">
        <f t="shared" si="4"/>
        <v xml:space="preserve"> </v>
      </c>
      <c r="H17" s="83">
        <f t="shared" si="5"/>
        <v>0</v>
      </c>
      <c r="I17" s="122">
        <f t="shared" si="6"/>
        <v>0</v>
      </c>
      <c r="J17" s="122">
        <f t="shared" si="7"/>
        <v>0</v>
      </c>
      <c r="K17" s="97">
        <f t="shared" si="10"/>
        <v>0</v>
      </c>
      <c r="L17" s="11" t="str">
        <f t="shared" si="8"/>
        <v xml:space="preserve"> </v>
      </c>
      <c r="M17" s="78"/>
    </row>
    <row r="18" spans="1:13" s="8" customFormat="1" ht="17.100000000000001" hidden="1" customHeight="1">
      <c r="A18" s="9">
        <f t="shared" si="11"/>
        <v>0</v>
      </c>
      <c r="B18" s="11" t="str">
        <f t="shared" si="9"/>
        <v xml:space="preserve"> </v>
      </c>
      <c r="C18" s="84" t="str">
        <f t="shared" si="0"/>
        <v xml:space="preserve"> </v>
      </c>
      <c r="D18" s="87" t="str">
        <f t="shared" si="1"/>
        <v xml:space="preserve"> </v>
      </c>
      <c r="E18" s="90" t="str">
        <f t="shared" si="2"/>
        <v xml:space="preserve"> </v>
      </c>
      <c r="F18" s="11" t="str">
        <f t="shared" si="3"/>
        <v xml:space="preserve"> </v>
      </c>
      <c r="G18" s="11" t="str">
        <f t="shared" si="4"/>
        <v xml:space="preserve"> </v>
      </c>
      <c r="H18" s="83">
        <f t="shared" si="5"/>
        <v>0</v>
      </c>
      <c r="I18" s="122">
        <f t="shared" si="6"/>
        <v>0</v>
      </c>
      <c r="J18" s="122">
        <f t="shared" si="7"/>
        <v>0</v>
      </c>
      <c r="K18" s="97">
        <f t="shared" si="10"/>
        <v>0</v>
      </c>
      <c r="L18" s="11" t="str">
        <f t="shared" si="8"/>
        <v xml:space="preserve"> </v>
      </c>
      <c r="M18" s="78" t="s">
        <v>70</v>
      </c>
    </row>
    <row r="19" spans="1:13" s="8" customFormat="1" ht="17.100000000000001" hidden="1" customHeight="1">
      <c r="A19" s="9">
        <f t="shared" si="11"/>
        <v>0</v>
      </c>
      <c r="B19" s="11" t="str">
        <f t="shared" si="9"/>
        <v xml:space="preserve"> </v>
      </c>
      <c r="C19" s="84" t="str">
        <f t="shared" si="0"/>
        <v xml:space="preserve"> </v>
      </c>
      <c r="D19" s="87" t="str">
        <f t="shared" si="1"/>
        <v xml:space="preserve"> </v>
      </c>
      <c r="E19" s="90" t="str">
        <f t="shared" si="2"/>
        <v xml:space="preserve"> </v>
      </c>
      <c r="F19" s="11" t="str">
        <f t="shared" si="3"/>
        <v xml:space="preserve"> </v>
      </c>
      <c r="G19" s="11" t="str">
        <f t="shared" si="4"/>
        <v xml:space="preserve"> </v>
      </c>
      <c r="H19" s="83">
        <f t="shared" si="5"/>
        <v>0</v>
      </c>
      <c r="I19" s="122">
        <f t="shared" si="6"/>
        <v>0</v>
      </c>
      <c r="J19" s="122">
        <f t="shared" si="7"/>
        <v>0</v>
      </c>
      <c r="K19" s="97">
        <f t="shared" si="10"/>
        <v>0</v>
      </c>
      <c r="L19" s="11" t="str">
        <f t="shared" si="8"/>
        <v xml:space="preserve"> </v>
      </c>
      <c r="M19" s="79" t="s">
        <v>14</v>
      </c>
    </row>
    <row r="20" spans="1:13" s="8" customFormat="1" ht="17.100000000000001" hidden="1" customHeight="1">
      <c r="A20" s="9">
        <f t="shared" si="11"/>
        <v>0</v>
      </c>
      <c r="B20" s="11" t="str">
        <f t="shared" si="9"/>
        <v xml:space="preserve"> </v>
      </c>
      <c r="C20" s="84" t="str">
        <f t="shared" si="0"/>
        <v xml:space="preserve"> </v>
      </c>
      <c r="D20" s="87" t="str">
        <f t="shared" si="1"/>
        <v xml:space="preserve"> </v>
      </c>
      <c r="E20" s="90" t="str">
        <f t="shared" si="2"/>
        <v xml:space="preserve"> </v>
      </c>
      <c r="F20" s="11" t="str">
        <f t="shared" si="3"/>
        <v xml:space="preserve"> </v>
      </c>
      <c r="G20" s="11" t="str">
        <f t="shared" si="4"/>
        <v xml:space="preserve"> </v>
      </c>
      <c r="H20" s="83">
        <f t="shared" si="5"/>
        <v>0</v>
      </c>
      <c r="I20" s="122">
        <f t="shared" si="6"/>
        <v>0</v>
      </c>
      <c r="J20" s="122">
        <f t="shared" si="7"/>
        <v>0</v>
      </c>
      <c r="K20" s="97">
        <f t="shared" si="10"/>
        <v>0</v>
      </c>
      <c r="L20" s="11" t="str">
        <f t="shared" si="8"/>
        <v xml:space="preserve"> </v>
      </c>
      <c r="M20" s="79" t="s">
        <v>13</v>
      </c>
    </row>
    <row r="21" spans="1:13" s="8" customFormat="1" ht="17.100000000000001" hidden="1" customHeight="1">
      <c r="A21" s="9">
        <f t="shared" si="11"/>
        <v>0</v>
      </c>
      <c r="B21" s="11" t="str">
        <f t="shared" si="9"/>
        <v xml:space="preserve"> </v>
      </c>
      <c r="C21" s="84" t="str">
        <f t="shared" si="0"/>
        <v xml:space="preserve"> </v>
      </c>
      <c r="D21" s="87" t="str">
        <f t="shared" si="1"/>
        <v xml:space="preserve"> </v>
      </c>
      <c r="E21" s="90" t="str">
        <f t="shared" si="2"/>
        <v xml:space="preserve"> </v>
      </c>
      <c r="F21" s="11" t="str">
        <f t="shared" si="3"/>
        <v xml:space="preserve"> </v>
      </c>
      <c r="G21" s="11" t="str">
        <f t="shared" si="4"/>
        <v xml:space="preserve"> </v>
      </c>
      <c r="H21" s="83">
        <f t="shared" si="5"/>
        <v>0</v>
      </c>
      <c r="I21" s="122">
        <f t="shared" si="6"/>
        <v>0</v>
      </c>
      <c r="J21" s="122">
        <f t="shared" si="7"/>
        <v>0</v>
      </c>
      <c r="K21" s="97">
        <f t="shared" si="10"/>
        <v>0</v>
      </c>
      <c r="L21" s="11" t="str">
        <f t="shared" si="8"/>
        <v xml:space="preserve"> </v>
      </c>
      <c r="M21" s="79"/>
    </row>
    <row r="22" spans="1:13" s="8" customFormat="1" ht="17.100000000000001" hidden="1" customHeight="1">
      <c r="A22" s="9">
        <f t="shared" si="11"/>
        <v>0</v>
      </c>
      <c r="B22" s="11" t="str">
        <f t="shared" si="9"/>
        <v xml:space="preserve"> </v>
      </c>
      <c r="C22" s="84" t="str">
        <f t="shared" si="0"/>
        <v xml:space="preserve"> </v>
      </c>
      <c r="D22" s="87" t="str">
        <f t="shared" si="1"/>
        <v xml:space="preserve"> </v>
      </c>
      <c r="E22" s="90" t="str">
        <f t="shared" si="2"/>
        <v xml:space="preserve"> </v>
      </c>
      <c r="F22" s="11" t="str">
        <f t="shared" si="3"/>
        <v xml:space="preserve"> </v>
      </c>
      <c r="G22" s="11" t="str">
        <f t="shared" si="4"/>
        <v xml:space="preserve"> </v>
      </c>
      <c r="H22" s="83">
        <f t="shared" si="5"/>
        <v>0</v>
      </c>
      <c r="I22" s="122">
        <f t="shared" si="6"/>
        <v>0</v>
      </c>
      <c r="J22" s="122">
        <f t="shared" si="7"/>
        <v>0</v>
      </c>
      <c r="K22" s="97">
        <f t="shared" si="10"/>
        <v>0</v>
      </c>
      <c r="L22" s="11" t="str">
        <f t="shared" si="8"/>
        <v xml:space="preserve"> </v>
      </c>
      <c r="M22" s="79" t="s">
        <v>69</v>
      </c>
    </row>
    <row r="23" spans="1:13" s="8" customFormat="1" ht="20.25" customHeight="1">
      <c r="A23" s="9">
        <f t="shared" si="11"/>
        <v>1</v>
      </c>
      <c r="B23" s="11" t="str">
        <f t="shared" si="9"/>
        <v>14CC010156</v>
      </c>
      <c r="C23" s="84" t="str">
        <f t="shared" si="0"/>
        <v>Nguyễn Thị</v>
      </c>
      <c r="D23" s="87" t="str">
        <f t="shared" si="1"/>
        <v>Chung</v>
      </c>
      <c r="E23" s="90">
        <f t="shared" si="2"/>
        <v>34802</v>
      </c>
      <c r="F23" s="11" t="str">
        <f t="shared" si="3"/>
        <v>Quảng Ngãi</v>
      </c>
      <c r="G23" s="11" t="str">
        <f t="shared" si="4"/>
        <v>14C01.4</v>
      </c>
      <c r="H23" s="83">
        <f t="shared" si="5"/>
        <v>0</v>
      </c>
      <c r="I23" s="83">
        <f t="shared" si="6"/>
        <v>15</v>
      </c>
      <c r="J23" s="83">
        <f t="shared" si="7"/>
        <v>16</v>
      </c>
      <c r="K23" s="97">
        <f t="shared" si="10"/>
        <v>31</v>
      </c>
      <c r="L23" s="11" t="str">
        <f t="shared" si="8"/>
        <v>14CC010156</v>
      </c>
      <c r="M23" s="79" t="s">
        <v>13</v>
      </c>
    </row>
    <row r="24" spans="1:13" s="8" customFormat="1" ht="17.100000000000001" hidden="1" customHeight="1">
      <c r="A24" s="9">
        <f t="shared" si="11"/>
        <v>1</v>
      </c>
      <c r="B24" s="11" t="str">
        <f t="shared" si="9"/>
        <v xml:space="preserve"> </v>
      </c>
      <c r="C24" s="84" t="str">
        <f t="shared" si="0"/>
        <v xml:space="preserve"> </v>
      </c>
      <c r="D24" s="87" t="str">
        <f t="shared" si="1"/>
        <v xml:space="preserve"> </v>
      </c>
      <c r="E24" s="90" t="str">
        <f t="shared" si="2"/>
        <v xml:space="preserve"> </v>
      </c>
      <c r="F24" s="11" t="str">
        <f t="shared" si="3"/>
        <v xml:space="preserve"> </v>
      </c>
      <c r="G24" s="11" t="str">
        <f t="shared" si="4"/>
        <v xml:space="preserve"> </v>
      </c>
      <c r="H24" s="224">
        <f t="shared" si="5"/>
        <v>0</v>
      </c>
      <c r="I24" s="224">
        <f t="shared" si="6"/>
        <v>0</v>
      </c>
      <c r="J24" s="224">
        <f t="shared" si="7"/>
        <v>0</v>
      </c>
      <c r="K24" s="99">
        <f t="shared" si="10"/>
        <v>0</v>
      </c>
      <c r="L24" s="11" t="str">
        <f t="shared" si="8"/>
        <v xml:space="preserve"> </v>
      </c>
      <c r="M24" s="79" t="s">
        <v>13</v>
      </c>
    </row>
    <row r="25" spans="1:13" s="8" customFormat="1" ht="17.100000000000001" hidden="1" customHeight="1">
      <c r="A25" s="9">
        <f t="shared" si="11"/>
        <v>1</v>
      </c>
      <c r="B25" s="11" t="str">
        <f t="shared" si="9"/>
        <v xml:space="preserve"> </v>
      </c>
      <c r="C25" s="84" t="str">
        <f t="shared" si="0"/>
        <v xml:space="preserve"> </v>
      </c>
      <c r="D25" s="87" t="str">
        <f t="shared" si="1"/>
        <v xml:space="preserve"> </v>
      </c>
      <c r="E25" s="90" t="str">
        <f t="shared" si="2"/>
        <v xml:space="preserve"> </v>
      </c>
      <c r="F25" s="11" t="str">
        <f t="shared" si="3"/>
        <v xml:space="preserve"> </v>
      </c>
      <c r="G25" s="11" t="str">
        <f t="shared" si="4"/>
        <v xml:space="preserve"> </v>
      </c>
      <c r="H25" s="224">
        <f t="shared" si="5"/>
        <v>0</v>
      </c>
      <c r="I25" s="224">
        <f t="shared" si="6"/>
        <v>0</v>
      </c>
      <c r="J25" s="224">
        <f t="shared" si="7"/>
        <v>0</v>
      </c>
      <c r="K25" s="99">
        <f t="shared" si="10"/>
        <v>0</v>
      </c>
      <c r="L25" s="11" t="str">
        <f t="shared" si="8"/>
        <v xml:space="preserve"> </v>
      </c>
      <c r="M25" s="79" t="s">
        <v>9</v>
      </c>
    </row>
    <row r="26" spans="1:13" s="8" customFormat="1" ht="17.100000000000001" hidden="1" customHeight="1">
      <c r="A26" s="9">
        <f t="shared" si="11"/>
        <v>1</v>
      </c>
      <c r="B26" s="11" t="str">
        <f t="shared" si="9"/>
        <v xml:space="preserve"> </v>
      </c>
      <c r="C26" s="84" t="str">
        <f t="shared" si="0"/>
        <v xml:space="preserve"> </v>
      </c>
      <c r="D26" s="87" t="str">
        <f t="shared" si="1"/>
        <v xml:space="preserve"> </v>
      </c>
      <c r="E26" s="90" t="str">
        <f t="shared" si="2"/>
        <v xml:space="preserve"> </v>
      </c>
      <c r="F26" s="11" t="str">
        <f t="shared" si="3"/>
        <v xml:space="preserve"> </v>
      </c>
      <c r="G26" s="11" t="str">
        <f t="shared" si="4"/>
        <v xml:space="preserve"> </v>
      </c>
      <c r="H26" s="224">
        <f t="shared" si="5"/>
        <v>0</v>
      </c>
      <c r="I26" s="224">
        <f t="shared" si="6"/>
        <v>0</v>
      </c>
      <c r="J26" s="224">
        <f t="shared" si="7"/>
        <v>0</v>
      </c>
      <c r="K26" s="99">
        <f t="shared" si="10"/>
        <v>0</v>
      </c>
      <c r="L26" s="11" t="str">
        <f t="shared" si="8"/>
        <v xml:space="preserve"> </v>
      </c>
      <c r="M26" s="79"/>
    </row>
    <row r="27" spans="1:13" s="8" customFormat="1" ht="17.100000000000001" hidden="1" customHeight="1">
      <c r="A27" s="9">
        <f t="shared" si="11"/>
        <v>1</v>
      </c>
      <c r="B27" s="11" t="str">
        <f t="shared" si="9"/>
        <v xml:space="preserve"> </v>
      </c>
      <c r="C27" s="84" t="str">
        <f t="shared" si="0"/>
        <v xml:space="preserve"> </v>
      </c>
      <c r="D27" s="87" t="str">
        <f t="shared" si="1"/>
        <v xml:space="preserve"> </v>
      </c>
      <c r="E27" s="90" t="str">
        <f t="shared" si="2"/>
        <v xml:space="preserve"> </v>
      </c>
      <c r="F27" s="11" t="str">
        <f t="shared" si="3"/>
        <v xml:space="preserve"> </v>
      </c>
      <c r="G27" s="11" t="str">
        <f t="shared" si="4"/>
        <v xml:space="preserve"> </v>
      </c>
      <c r="H27" s="224">
        <f t="shared" si="5"/>
        <v>0</v>
      </c>
      <c r="I27" s="224">
        <f t="shared" si="6"/>
        <v>0</v>
      </c>
      <c r="J27" s="224">
        <f t="shared" si="7"/>
        <v>0</v>
      </c>
      <c r="K27" s="99">
        <f t="shared" si="10"/>
        <v>0</v>
      </c>
      <c r="L27" s="11" t="str">
        <f t="shared" si="8"/>
        <v xml:space="preserve"> </v>
      </c>
      <c r="M27" s="79" t="s">
        <v>14</v>
      </c>
    </row>
    <row r="28" spans="1:13" s="8" customFormat="1" ht="17.100000000000001" hidden="1" customHeight="1">
      <c r="A28" s="9">
        <f t="shared" si="11"/>
        <v>1</v>
      </c>
      <c r="B28" s="11" t="str">
        <f t="shared" si="9"/>
        <v xml:space="preserve"> </v>
      </c>
      <c r="C28" s="84" t="str">
        <f t="shared" si="0"/>
        <v xml:space="preserve"> </v>
      </c>
      <c r="D28" s="87" t="str">
        <f t="shared" si="1"/>
        <v xml:space="preserve"> </v>
      </c>
      <c r="E28" s="90" t="str">
        <f t="shared" si="2"/>
        <v xml:space="preserve"> </v>
      </c>
      <c r="F28" s="11" t="str">
        <f t="shared" si="3"/>
        <v xml:space="preserve"> </v>
      </c>
      <c r="G28" s="11" t="str">
        <f t="shared" si="4"/>
        <v xml:space="preserve"> </v>
      </c>
      <c r="H28" s="224">
        <f t="shared" si="5"/>
        <v>0</v>
      </c>
      <c r="I28" s="224">
        <f t="shared" si="6"/>
        <v>0</v>
      </c>
      <c r="J28" s="224">
        <f t="shared" si="7"/>
        <v>0</v>
      </c>
      <c r="K28" s="99">
        <f t="shared" si="10"/>
        <v>0</v>
      </c>
      <c r="L28" s="11" t="str">
        <f t="shared" si="8"/>
        <v xml:space="preserve"> </v>
      </c>
      <c r="M28" s="79" t="s">
        <v>13</v>
      </c>
    </row>
    <row r="29" spans="1:13" s="8" customFormat="1" ht="17.100000000000001" hidden="1" customHeight="1">
      <c r="A29" s="9">
        <f t="shared" si="11"/>
        <v>1</v>
      </c>
      <c r="B29" s="11" t="str">
        <f t="shared" si="9"/>
        <v xml:space="preserve"> </v>
      </c>
      <c r="C29" s="84" t="str">
        <f t="shared" si="0"/>
        <v xml:space="preserve"> </v>
      </c>
      <c r="D29" s="87" t="str">
        <f t="shared" si="1"/>
        <v xml:space="preserve"> </v>
      </c>
      <c r="E29" s="90" t="str">
        <f t="shared" si="2"/>
        <v xml:space="preserve"> </v>
      </c>
      <c r="F29" s="11" t="str">
        <f t="shared" si="3"/>
        <v xml:space="preserve"> </v>
      </c>
      <c r="G29" s="11" t="str">
        <f t="shared" si="4"/>
        <v xml:space="preserve"> </v>
      </c>
      <c r="H29" s="224">
        <f t="shared" si="5"/>
        <v>0</v>
      </c>
      <c r="I29" s="224">
        <f t="shared" si="6"/>
        <v>0</v>
      </c>
      <c r="J29" s="224">
        <f t="shared" si="7"/>
        <v>0</v>
      </c>
      <c r="K29" s="99">
        <f t="shared" si="10"/>
        <v>0</v>
      </c>
      <c r="L29" s="11" t="str">
        <f t="shared" si="8"/>
        <v xml:space="preserve"> </v>
      </c>
      <c r="M29" s="79" t="s">
        <v>9</v>
      </c>
    </row>
    <row r="30" spans="1:13" s="8" customFormat="1" ht="17.100000000000001" hidden="1" customHeight="1">
      <c r="A30" s="9">
        <f t="shared" si="11"/>
        <v>1</v>
      </c>
      <c r="B30" s="11" t="str">
        <f t="shared" si="9"/>
        <v xml:space="preserve"> </v>
      </c>
      <c r="C30" s="84" t="str">
        <f t="shared" si="0"/>
        <v xml:space="preserve"> </v>
      </c>
      <c r="D30" s="87" t="str">
        <f t="shared" si="1"/>
        <v xml:space="preserve"> </v>
      </c>
      <c r="E30" s="90" t="str">
        <f t="shared" si="2"/>
        <v xml:space="preserve"> </v>
      </c>
      <c r="F30" s="11" t="str">
        <f t="shared" si="3"/>
        <v xml:space="preserve"> </v>
      </c>
      <c r="G30" s="11" t="str">
        <f t="shared" si="4"/>
        <v xml:space="preserve"> </v>
      </c>
      <c r="H30" s="224">
        <f t="shared" si="5"/>
        <v>0</v>
      </c>
      <c r="I30" s="224">
        <f t="shared" si="6"/>
        <v>0</v>
      </c>
      <c r="J30" s="224">
        <f t="shared" si="7"/>
        <v>0</v>
      </c>
      <c r="K30" s="99">
        <f t="shared" si="10"/>
        <v>0</v>
      </c>
      <c r="L30" s="11" t="str">
        <f t="shared" si="8"/>
        <v xml:space="preserve"> </v>
      </c>
      <c r="M30" s="79" t="s">
        <v>14</v>
      </c>
    </row>
    <row r="31" spans="1:13" s="8" customFormat="1" ht="17.100000000000001" hidden="1" customHeight="1">
      <c r="A31" s="9">
        <f t="shared" si="11"/>
        <v>1</v>
      </c>
      <c r="B31" s="11" t="str">
        <f t="shared" si="9"/>
        <v xml:space="preserve"> </v>
      </c>
      <c r="C31" s="84" t="str">
        <f t="shared" si="0"/>
        <v xml:space="preserve"> </v>
      </c>
      <c r="D31" s="87" t="str">
        <f t="shared" si="1"/>
        <v xml:space="preserve"> </v>
      </c>
      <c r="E31" s="90" t="str">
        <f t="shared" si="2"/>
        <v xml:space="preserve"> </v>
      </c>
      <c r="F31" s="11" t="str">
        <f t="shared" si="3"/>
        <v xml:space="preserve"> </v>
      </c>
      <c r="G31" s="11" t="str">
        <f t="shared" si="4"/>
        <v xml:space="preserve"> </v>
      </c>
      <c r="H31" s="224">
        <f t="shared" si="5"/>
        <v>0</v>
      </c>
      <c r="I31" s="224">
        <f t="shared" si="6"/>
        <v>0</v>
      </c>
      <c r="J31" s="224">
        <f t="shared" si="7"/>
        <v>0</v>
      </c>
      <c r="K31" s="99">
        <f t="shared" si="10"/>
        <v>0</v>
      </c>
      <c r="L31" s="11" t="str">
        <f t="shared" si="8"/>
        <v xml:space="preserve"> </v>
      </c>
      <c r="M31" s="79" t="s">
        <v>14</v>
      </c>
    </row>
    <row r="32" spans="1:13" s="8" customFormat="1" ht="17.100000000000001" hidden="1" customHeight="1">
      <c r="A32" s="9">
        <f t="shared" si="11"/>
        <v>1</v>
      </c>
      <c r="B32" s="11" t="str">
        <f t="shared" si="9"/>
        <v xml:space="preserve"> </v>
      </c>
      <c r="C32" s="84" t="str">
        <f t="shared" si="0"/>
        <v xml:space="preserve"> </v>
      </c>
      <c r="D32" s="87" t="str">
        <f t="shared" si="1"/>
        <v xml:space="preserve"> </v>
      </c>
      <c r="E32" s="90" t="str">
        <f t="shared" si="2"/>
        <v xml:space="preserve"> </v>
      </c>
      <c r="F32" s="11" t="str">
        <f t="shared" si="3"/>
        <v xml:space="preserve"> </v>
      </c>
      <c r="G32" s="11" t="str">
        <f t="shared" si="4"/>
        <v xml:space="preserve"> </v>
      </c>
      <c r="H32" s="224">
        <f t="shared" si="5"/>
        <v>0</v>
      </c>
      <c r="I32" s="224">
        <f t="shared" si="6"/>
        <v>0</v>
      </c>
      <c r="J32" s="224">
        <f t="shared" si="7"/>
        <v>0</v>
      </c>
      <c r="K32" s="99">
        <f t="shared" si="10"/>
        <v>0</v>
      </c>
      <c r="L32" s="11" t="str">
        <f t="shared" si="8"/>
        <v xml:space="preserve"> </v>
      </c>
      <c r="M32" s="79" t="s">
        <v>9</v>
      </c>
    </row>
    <row r="33" spans="1:13" s="8" customFormat="1" ht="20.25" customHeight="1">
      <c r="A33" s="9">
        <f t="shared" si="11"/>
        <v>2</v>
      </c>
      <c r="B33" s="11" t="str">
        <f t="shared" si="9"/>
        <v>14CC090001</v>
      </c>
      <c r="C33" s="84" t="str">
        <f t="shared" si="0"/>
        <v>Trần Minh</v>
      </c>
      <c r="D33" s="87" t="str">
        <f t="shared" si="1"/>
        <v>Hà</v>
      </c>
      <c r="E33" s="90">
        <f t="shared" si="2"/>
        <v>34944</v>
      </c>
      <c r="F33" s="11" t="str">
        <f t="shared" si="3"/>
        <v>Thừa Thiên Huế</v>
      </c>
      <c r="G33" s="11" t="str">
        <f t="shared" si="4"/>
        <v>14C09</v>
      </c>
      <c r="H33" s="224">
        <f t="shared" si="5"/>
        <v>0</v>
      </c>
      <c r="I33" s="224">
        <f t="shared" si="6"/>
        <v>18</v>
      </c>
      <c r="J33" s="224">
        <f t="shared" si="7"/>
        <v>14</v>
      </c>
      <c r="K33" s="99">
        <f t="shared" si="10"/>
        <v>32</v>
      </c>
      <c r="L33" s="11" t="str">
        <f t="shared" si="8"/>
        <v>14CC090001</v>
      </c>
      <c r="M33" s="79" t="s">
        <v>9</v>
      </c>
    </row>
    <row r="34" spans="1:13" s="8" customFormat="1" ht="17.100000000000001" hidden="1" customHeight="1">
      <c r="A34" s="9">
        <f t="shared" si="11"/>
        <v>2</v>
      </c>
      <c r="B34" s="11" t="str">
        <f t="shared" si="9"/>
        <v xml:space="preserve"> </v>
      </c>
      <c r="C34" s="84" t="str">
        <f t="shared" si="0"/>
        <v xml:space="preserve"> </v>
      </c>
      <c r="D34" s="87" t="str">
        <f t="shared" si="1"/>
        <v xml:space="preserve"> </v>
      </c>
      <c r="E34" s="90" t="str">
        <f t="shared" si="2"/>
        <v xml:space="preserve"> </v>
      </c>
      <c r="F34" s="11" t="str">
        <f t="shared" si="3"/>
        <v xml:space="preserve"> </v>
      </c>
      <c r="G34" s="11" t="str">
        <f t="shared" si="4"/>
        <v xml:space="preserve"> </v>
      </c>
      <c r="H34" s="224">
        <f t="shared" si="5"/>
        <v>0</v>
      </c>
      <c r="I34" s="224">
        <f t="shared" si="6"/>
        <v>0</v>
      </c>
      <c r="J34" s="224">
        <f t="shared" si="7"/>
        <v>0</v>
      </c>
      <c r="K34" s="99">
        <f t="shared" si="10"/>
        <v>0</v>
      </c>
      <c r="L34" s="11" t="str">
        <f t="shared" si="8"/>
        <v xml:space="preserve"> </v>
      </c>
      <c r="M34" s="79" t="s">
        <v>13</v>
      </c>
    </row>
    <row r="35" spans="1:13" s="8" customFormat="1" ht="17.100000000000001" hidden="1" customHeight="1">
      <c r="A35" s="9">
        <f t="shared" si="11"/>
        <v>2</v>
      </c>
      <c r="B35" s="11" t="str">
        <f t="shared" si="9"/>
        <v xml:space="preserve"> </v>
      </c>
      <c r="C35" s="84" t="str">
        <f t="shared" si="0"/>
        <v xml:space="preserve"> </v>
      </c>
      <c r="D35" s="87" t="str">
        <f t="shared" si="1"/>
        <v xml:space="preserve"> </v>
      </c>
      <c r="E35" s="90" t="str">
        <f t="shared" si="2"/>
        <v xml:space="preserve"> </v>
      </c>
      <c r="F35" s="11" t="str">
        <f t="shared" si="3"/>
        <v xml:space="preserve"> </v>
      </c>
      <c r="G35" s="11" t="str">
        <f t="shared" si="4"/>
        <v xml:space="preserve"> </v>
      </c>
      <c r="H35" s="224">
        <f t="shared" si="5"/>
        <v>0</v>
      </c>
      <c r="I35" s="224">
        <f t="shared" si="6"/>
        <v>0</v>
      </c>
      <c r="J35" s="224">
        <f t="shared" si="7"/>
        <v>0</v>
      </c>
      <c r="K35" s="99">
        <f t="shared" si="10"/>
        <v>0</v>
      </c>
      <c r="L35" s="11" t="str">
        <f t="shared" si="8"/>
        <v xml:space="preserve"> </v>
      </c>
      <c r="M35" s="79" t="s">
        <v>13</v>
      </c>
    </row>
    <row r="36" spans="1:13" s="8" customFormat="1" ht="17.100000000000001" hidden="1" customHeight="1">
      <c r="A36" s="9">
        <f t="shared" si="11"/>
        <v>2</v>
      </c>
      <c r="B36" s="11" t="str">
        <f t="shared" si="9"/>
        <v xml:space="preserve"> </v>
      </c>
      <c r="C36" s="84" t="str">
        <f t="shared" si="0"/>
        <v xml:space="preserve"> </v>
      </c>
      <c r="D36" s="87" t="str">
        <f t="shared" si="1"/>
        <v xml:space="preserve"> </v>
      </c>
      <c r="E36" s="90" t="str">
        <f t="shared" si="2"/>
        <v xml:space="preserve"> </v>
      </c>
      <c r="F36" s="11" t="str">
        <f t="shared" si="3"/>
        <v xml:space="preserve"> </v>
      </c>
      <c r="G36" s="11" t="str">
        <f t="shared" si="4"/>
        <v xml:space="preserve"> </v>
      </c>
      <c r="H36" s="224">
        <f t="shared" si="5"/>
        <v>0</v>
      </c>
      <c r="I36" s="224">
        <f t="shared" si="6"/>
        <v>0</v>
      </c>
      <c r="J36" s="224">
        <f t="shared" si="7"/>
        <v>0</v>
      </c>
      <c r="K36" s="99">
        <f t="shared" si="10"/>
        <v>0</v>
      </c>
      <c r="L36" s="11" t="str">
        <f t="shared" si="8"/>
        <v xml:space="preserve"> </v>
      </c>
      <c r="M36" s="79"/>
    </row>
    <row r="37" spans="1:13" s="8" customFormat="1" ht="17.100000000000001" hidden="1" customHeight="1">
      <c r="A37" s="9">
        <f t="shared" si="11"/>
        <v>2</v>
      </c>
      <c r="B37" s="11" t="str">
        <f t="shared" si="9"/>
        <v xml:space="preserve"> </v>
      </c>
      <c r="C37" s="84" t="str">
        <f t="shared" si="0"/>
        <v xml:space="preserve"> </v>
      </c>
      <c r="D37" s="87" t="str">
        <f t="shared" si="1"/>
        <v xml:space="preserve"> </v>
      </c>
      <c r="E37" s="90" t="str">
        <f t="shared" si="2"/>
        <v xml:space="preserve"> </v>
      </c>
      <c r="F37" s="11" t="str">
        <f t="shared" si="3"/>
        <v xml:space="preserve"> </v>
      </c>
      <c r="G37" s="11" t="str">
        <f t="shared" si="4"/>
        <v xml:space="preserve"> </v>
      </c>
      <c r="H37" s="224">
        <f t="shared" si="5"/>
        <v>0</v>
      </c>
      <c r="I37" s="224">
        <f t="shared" si="6"/>
        <v>0</v>
      </c>
      <c r="J37" s="224">
        <f t="shared" si="7"/>
        <v>0</v>
      </c>
      <c r="K37" s="99">
        <f t="shared" si="10"/>
        <v>0</v>
      </c>
      <c r="L37" s="11" t="str">
        <f t="shared" si="8"/>
        <v xml:space="preserve"> </v>
      </c>
      <c r="M37" s="79"/>
    </row>
    <row r="38" spans="1:13" s="8" customFormat="1" ht="17.100000000000001" hidden="1" customHeight="1">
      <c r="A38" s="9">
        <f t="shared" si="11"/>
        <v>2</v>
      </c>
      <c r="B38" s="11" t="str">
        <f t="shared" si="9"/>
        <v xml:space="preserve"> </v>
      </c>
      <c r="C38" s="84" t="str">
        <f t="shared" si="0"/>
        <v xml:space="preserve"> </v>
      </c>
      <c r="D38" s="87" t="str">
        <f t="shared" si="1"/>
        <v xml:space="preserve"> </v>
      </c>
      <c r="E38" s="90" t="str">
        <f t="shared" si="2"/>
        <v xml:space="preserve"> </v>
      </c>
      <c r="F38" s="11" t="str">
        <f t="shared" si="3"/>
        <v xml:space="preserve"> </v>
      </c>
      <c r="G38" s="11" t="str">
        <f t="shared" si="4"/>
        <v xml:space="preserve"> </v>
      </c>
      <c r="H38" s="224">
        <f t="shared" si="5"/>
        <v>0</v>
      </c>
      <c r="I38" s="224">
        <f t="shared" si="6"/>
        <v>0</v>
      </c>
      <c r="J38" s="224">
        <f t="shared" si="7"/>
        <v>0</v>
      </c>
      <c r="K38" s="99">
        <f t="shared" si="10"/>
        <v>0</v>
      </c>
      <c r="L38" s="11" t="str">
        <f t="shared" si="8"/>
        <v xml:space="preserve"> </v>
      </c>
      <c r="M38" s="79" t="s">
        <v>14</v>
      </c>
    </row>
    <row r="39" spans="1:13" s="8" customFormat="1" ht="17.100000000000001" hidden="1" customHeight="1">
      <c r="A39" s="9">
        <f t="shared" si="11"/>
        <v>2</v>
      </c>
      <c r="B39" s="11" t="str">
        <f t="shared" si="9"/>
        <v xml:space="preserve"> </v>
      </c>
      <c r="C39" s="84" t="str">
        <f t="shared" si="0"/>
        <v xml:space="preserve"> </v>
      </c>
      <c r="D39" s="87" t="str">
        <f t="shared" si="1"/>
        <v xml:space="preserve"> </v>
      </c>
      <c r="E39" s="90" t="str">
        <f t="shared" si="2"/>
        <v xml:space="preserve"> </v>
      </c>
      <c r="F39" s="11" t="str">
        <f t="shared" si="3"/>
        <v xml:space="preserve"> </v>
      </c>
      <c r="G39" s="11" t="str">
        <f t="shared" si="4"/>
        <v xml:space="preserve"> </v>
      </c>
      <c r="H39" s="224">
        <f t="shared" si="5"/>
        <v>0</v>
      </c>
      <c r="I39" s="224">
        <f t="shared" si="6"/>
        <v>0</v>
      </c>
      <c r="J39" s="224">
        <f t="shared" si="7"/>
        <v>0</v>
      </c>
      <c r="K39" s="99">
        <f t="shared" si="10"/>
        <v>0</v>
      </c>
      <c r="L39" s="11" t="str">
        <f t="shared" si="8"/>
        <v xml:space="preserve"> </v>
      </c>
      <c r="M39" s="79" t="s">
        <v>69</v>
      </c>
    </row>
    <row r="40" spans="1:13" s="8" customFormat="1" ht="17.100000000000001" hidden="1" customHeight="1">
      <c r="A40" s="9">
        <f t="shared" si="11"/>
        <v>2</v>
      </c>
      <c r="B40" s="11" t="str">
        <f t="shared" si="9"/>
        <v xml:space="preserve"> </v>
      </c>
      <c r="C40" s="84" t="str">
        <f t="shared" si="0"/>
        <v xml:space="preserve"> </v>
      </c>
      <c r="D40" s="87" t="str">
        <f t="shared" si="1"/>
        <v xml:space="preserve"> </v>
      </c>
      <c r="E40" s="90" t="str">
        <f t="shared" si="2"/>
        <v xml:space="preserve"> </v>
      </c>
      <c r="F40" s="11" t="str">
        <f t="shared" si="3"/>
        <v xml:space="preserve"> </v>
      </c>
      <c r="G40" s="11" t="str">
        <f t="shared" si="4"/>
        <v xml:space="preserve"> </v>
      </c>
      <c r="H40" s="224">
        <f t="shared" si="5"/>
        <v>0</v>
      </c>
      <c r="I40" s="224">
        <f t="shared" si="6"/>
        <v>0</v>
      </c>
      <c r="J40" s="224">
        <f t="shared" si="7"/>
        <v>0</v>
      </c>
      <c r="K40" s="99">
        <f t="shared" si="10"/>
        <v>0</v>
      </c>
      <c r="L40" s="11" t="str">
        <f t="shared" si="8"/>
        <v xml:space="preserve"> </v>
      </c>
      <c r="M40" s="79"/>
    </row>
    <row r="41" spans="1:13" s="8" customFormat="1" ht="17.100000000000001" hidden="1" customHeight="1">
      <c r="A41" s="9">
        <f t="shared" si="11"/>
        <v>2</v>
      </c>
      <c r="B41" s="11" t="str">
        <f t="shared" si="9"/>
        <v xml:space="preserve"> </v>
      </c>
      <c r="C41" s="84" t="str">
        <f t="shared" si="0"/>
        <v xml:space="preserve"> </v>
      </c>
      <c r="D41" s="87" t="str">
        <f t="shared" si="1"/>
        <v xml:space="preserve"> </v>
      </c>
      <c r="E41" s="90" t="str">
        <f t="shared" si="2"/>
        <v xml:space="preserve"> </v>
      </c>
      <c r="F41" s="11" t="str">
        <f t="shared" si="3"/>
        <v xml:space="preserve"> </v>
      </c>
      <c r="G41" s="11" t="str">
        <f t="shared" si="4"/>
        <v xml:space="preserve"> </v>
      </c>
      <c r="H41" s="224">
        <f t="shared" si="5"/>
        <v>0</v>
      </c>
      <c r="I41" s="224">
        <f t="shared" si="6"/>
        <v>0</v>
      </c>
      <c r="J41" s="224">
        <f t="shared" si="7"/>
        <v>0</v>
      </c>
      <c r="K41" s="99">
        <f t="shared" si="10"/>
        <v>0</v>
      </c>
      <c r="L41" s="11" t="str">
        <f t="shared" si="8"/>
        <v xml:space="preserve"> </v>
      </c>
      <c r="M41" s="79" t="s">
        <v>71</v>
      </c>
    </row>
    <row r="42" spans="1:13" s="8" customFormat="1" ht="17.100000000000001" hidden="1" customHeight="1">
      <c r="A42" s="9">
        <f t="shared" si="11"/>
        <v>2</v>
      </c>
      <c r="B42" s="11" t="str">
        <f t="shared" si="9"/>
        <v xml:space="preserve"> </v>
      </c>
      <c r="C42" s="84" t="str">
        <f t="shared" si="0"/>
        <v xml:space="preserve"> </v>
      </c>
      <c r="D42" s="87" t="str">
        <f t="shared" si="1"/>
        <v xml:space="preserve"> </v>
      </c>
      <c r="E42" s="90" t="str">
        <f t="shared" si="2"/>
        <v xml:space="preserve"> </v>
      </c>
      <c r="F42" s="11" t="str">
        <f t="shared" si="3"/>
        <v xml:space="preserve"> </v>
      </c>
      <c r="G42" s="11" t="str">
        <f t="shared" si="4"/>
        <v xml:space="preserve"> </v>
      </c>
      <c r="H42" s="224">
        <f t="shared" si="5"/>
        <v>0</v>
      </c>
      <c r="I42" s="224">
        <f t="shared" si="6"/>
        <v>0</v>
      </c>
      <c r="J42" s="224">
        <f t="shared" si="7"/>
        <v>0</v>
      </c>
      <c r="K42" s="99">
        <f t="shared" si="10"/>
        <v>0</v>
      </c>
      <c r="L42" s="11" t="str">
        <f t="shared" si="8"/>
        <v xml:space="preserve"> </v>
      </c>
      <c r="M42" s="79" t="s">
        <v>69</v>
      </c>
    </row>
    <row r="43" spans="1:13" s="8" customFormat="1" ht="17.100000000000001" hidden="1" customHeight="1">
      <c r="A43" s="9">
        <f t="shared" si="11"/>
        <v>2</v>
      </c>
      <c r="B43" s="11" t="str">
        <f t="shared" si="9"/>
        <v xml:space="preserve"> </v>
      </c>
      <c r="C43" s="84" t="str">
        <f t="shared" si="0"/>
        <v xml:space="preserve"> </v>
      </c>
      <c r="D43" s="87" t="str">
        <f t="shared" si="1"/>
        <v xml:space="preserve"> </v>
      </c>
      <c r="E43" s="90" t="str">
        <f t="shared" si="2"/>
        <v xml:space="preserve"> </v>
      </c>
      <c r="F43" s="11" t="str">
        <f t="shared" si="3"/>
        <v xml:space="preserve"> </v>
      </c>
      <c r="G43" s="11" t="str">
        <f t="shared" si="4"/>
        <v xml:space="preserve"> </v>
      </c>
      <c r="H43" s="224">
        <f t="shared" si="5"/>
        <v>0</v>
      </c>
      <c r="I43" s="224">
        <f t="shared" si="6"/>
        <v>0</v>
      </c>
      <c r="J43" s="224">
        <f t="shared" si="7"/>
        <v>0</v>
      </c>
      <c r="K43" s="99">
        <f t="shared" si="10"/>
        <v>0</v>
      </c>
      <c r="L43" s="11" t="str">
        <f t="shared" si="8"/>
        <v xml:space="preserve"> </v>
      </c>
      <c r="M43" s="79"/>
    </row>
    <row r="44" spans="1:13" s="8" customFormat="1" ht="17.100000000000001" hidden="1" customHeight="1">
      <c r="A44" s="9">
        <f t="shared" si="11"/>
        <v>2</v>
      </c>
      <c r="B44" s="11" t="str">
        <f t="shared" si="9"/>
        <v xml:space="preserve"> </v>
      </c>
      <c r="C44" s="84" t="str">
        <f t="shared" si="0"/>
        <v xml:space="preserve"> </v>
      </c>
      <c r="D44" s="87" t="str">
        <f t="shared" si="1"/>
        <v xml:space="preserve"> </v>
      </c>
      <c r="E44" s="90" t="str">
        <f t="shared" si="2"/>
        <v xml:space="preserve"> </v>
      </c>
      <c r="F44" s="11" t="str">
        <f t="shared" si="3"/>
        <v xml:space="preserve"> </v>
      </c>
      <c r="G44" s="11" t="str">
        <f t="shared" si="4"/>
        <v xml:space="preserve"> </v>
      </c>
      <c r="H44" s="224">
        <f t="shared" si="5"/>
        <v>0</v>
      </c>
      <c r="I44" s="224">
        <f t="shared" si="6"/>
        <v>0</v>
      </c>
      <c r="J44" s="224">
        <f t="shared" si="7"/>
        <v>0</v>
      </c>
      <c r="K44" s="99">
        <f t="shared" si="10"/>
        <v>0</v>
      </c>
      <c r="L44" s="11" t="str">
        <f t="shared" si="8"/>
        <v xml:space="preserve"> </v>
      </c>
      <c r="M44" s="79" t="s">
        <v>13</v>
      </c>
    </row>
    <row r="45" spans="1:13" s="8" customFormat="1" ht="17.100000000000001" hidden="1" customHeight="1">
      <c r="A45" s="9">
        <f t="shared" si="11"/>
        <v>2</v>
      </c>
      <c r="B45" s="11" t="str">
        <f t="shared" si="9"/>
        <v xml:space="preserve"> </v>
      </c>
      <c r="C45" s="84" t="str">
        <f t="shared" si="0"/>
        <v xml:space="preserve"> </v>
      </c>
      <c r="D45" s="87" t="str">
        <f t="shared" si="1"/>
        <v xml:space="preserve"> </v>
      </c>
      <c r="E45" s="90" t="str">
        <f t="shared" si="2"/>
        <v xml:space="preserve"> </v>
      </c>
      <c r="F45" s="11" t="str">
        <f t="shared" si="3"/>
        <v xml:space="preserve"> </v>
      </c>
      <c r="G45" s="11" t="str">
        <f t="shared" si="4"/>
        <v xml:space="preserve"> </v>
      </c>
      <c r="H45" s="224">
        <f t="shared" si="5"/>
        <v>0</v>
      </c>
      <c r="I45" s="224">
        <f t="shared" si="6"/>
        <v>0</v>
      </c>
      <c r="J45" s="224">
        <f t="shared" si="7"/>
        <v>0</v>
      </c>
      <c r="K45" s="99">
        <f t="shared" si="10"/>
        <v>0</v>
      </c>
      <c r="L45" s="11" t="str">
        <f t="shared" si="8"/>
        <v xml:space="preserve"> </v>
      </c>
      <c r="M45" s="79" t="s">
        <v>13</v>
      </c>
    </row>
    <row r="46" spans="1:13" s="8" customFormat="1" ht="17.100000000000001" hidden="1" customHeight="1">
      <c r="A46" s="9">
        <f t="shared" si="11"/>
        <v>2</v>
      </c>
      <c r="B46" s="11" t="str">
        <f t="shared" si="9"/>
        <v xml:space="preserve"> </v>
      </c>
      <c r="C46" s="84" t="str">
        <f t="shared" si="0"/>
        <v xml:space="preserve"> </v>
      </c>
      <c r="D46" s="87" t="str">
        <f t="shared" si="1"/>
        <v xml:space="preserve"> </v>
      </c>
      <c r="E46" s="90" t="str">
        <f t="shared" si="2"/>
        <v xml:space="preserve"> </v>
      </c>
      <c r="F46" s="11" t="str">
        <f t="shared" si="3"/>
        <v xml:space="preserve"> </v>
      </c>
      <c r="G46" s="11" t="str">
        <f t="shared" si="4"/>
        <v xml:space="preserve"> </v>
      </c>
      <c r="H46" s="224">
        <f t="shared" si="5"/>
        <v>0</v>
      </c>
      <c r="I46" s="224">
        <f t="shared" si="6"/>
        <v>0</v>
      </c>
      <c r="J46" s="224">
        <f t="shared" si="7"/>
        <v>0</v>
      </c>
      <c r="K46" s="99">
        <f t="shared" si="10"/>
        <v>0</v>
      </c>
      <c r="L46" s="11" t="str">
        <f t="shared" si="8"/>
        <v xml:space="preserve"> </v>
      </c>
      <c r="M46" s="79" t="s">
        <v>13</v>
      </c>
    </row>
    <row r="47" spans="1:13" s="8" customFormat="1" ht="17.100000000000001" hidden="1" customHeight="1">
      <c r="A47" s="9">
        <f t="shared" si="11"/>
        <v>2</v>
      </c>
      <c r="B47" s="11" t="str">
        <f t="shared" si="9"/>
        <v xml:space="preserve"> </v>
      </c>
      <c r="C47" s="84" t="str">
        <f t="shared" si="0"/>
        <v xml:space="preserve"> </v>
      </c>
      <c r="D47" s="87" t="str">
        <f t="shared" si="1"/>
        <v xml:space="preserve"> </v>
      </c>
      <c r="E47" s="90" t="str">
        <f t="shared" si="2"/>
        <v xml:space="preserve"> </v>
      </c>
      <c r="F47" s="11" t="str">
        <f t="shared" si="3"/>
        <v xml:space="preserve"> </v>
      </c>
      <c r="G47" s="11" t="str">
        <f t="shared" si="4"/>
        <v xml:space="preserve"> </v>
      </c>
      <c r="H47" s="224">
        <f t="shared" si="5"/>
        <v>0</v>
      </c>
      <c r="I47" s="224">
        <f t="shared" si="6"/>
        <v>0</v>
      </c>
      <c r="J47" s="224">
        <f t="shared" si="7"/>
        <v>0</v>
      </c>
      <c r="K47" s="99">
        <f t="shared" si="10"/>
        <v>0</v>
      </c>
      <c r="L47" s="11" t="str">
        <f t="shared" si="8"/>
        <v xml:space="preserve"> </v>
      </c>
      <c r="M47" s="79" t="s">
        <v>69</v>
      </c>
    </row>
    <row r="48" spans="1:13" s="8" customFormat="1" ht="17.100000000000001" hidden="1" customHeight="1">
      <c r="A48" s="9">
        <f t="shared" si="11"/>
        <v>2</v>
      </c>
      <c r="B48" s="11" t="str">
        <f t="shared" si="9"/>
        <v xml:space="preserve"> </v>
      </c>
      <c r="C48" s="84" t="str">
        <f t="shared" si="0"/>
        <v xml:space="preserve"> </v>
      </c>
      <c r="D48" s="87" t="str">
        <f t="shared" si="1"/>
        <v xml:space="preserve"> </v>
      </c>
      <c r="E48" s="90" t="str">
        <f t="shared" si="2"/>
        <v xml:space="preserve"> </v>
      </c>
      <c r="F48" s="11" t="str">
        <f t="shared" si="3"/>
        <v xml:space="preserve"> </v>
      </c>
      <c r="G48" s="11" t="str">
        <f t="shared" si="4"/>
        <v xml:space="preserve"> </v>
      </c>
      <c r="H48" s="224">
        <f t="shared" si="5"/>
        <v>0</v>
      </c>
      <c r="I48" s="224">
        <f t="shared" si="6"/>
        <v>0</v>
      </c>
      <c r="J48" s="224">
        <f t="shared" si="7"/>
        <v>0</v>
      </c>
      <c r="K48" s="99">
        <f t="shared" si="10"/>
        <v>0</v>
      </c>
      <c r="L48" s="11" t="str">
        <f t="shared" si="8"/>
        <v xml:space="preserve"> </v>
      </c>
      <c r="M48" s="79"/>
    </row>
    <row r="49" spans="1:13" s="8" customFormat="1" ht="17.100000000000001" hidden="1" customHeight="1">
      <c r="A49" s="9">
        <f t="shared" si="11"/>
        <v>2</v>
      </c>
      <c r="B49" s="11" t="str">
        <f t="shared" si="9"/>
        <v xml:space="preserve"> </v>
      </c>
      <c r="C49" s="84" t="str">
        <f t="shared" si="0"/>
        <v xml:space="preserve"> </v>
      </c>
      <c r="D49" s="87" t="str">
        <f t="shared" si="1"/>
        <v xml:space="preserve"> </v>
      </c>
      <c r="E49" s="90" t="str">
        <f t="shared" si="2"/>
        <v xml:space="preserve"> </v>
      </c>
      <c r="F49" s="11" t="str">
        <f t="shared" si="3"/>
        <v xml:space="preserve"> </v>
      </c>
      <c r="G49" s="11" t="str">
        <f t="shared" si="4"/>
        <v xml:space="preserve"> </v>
      </c>
      <c r="H49" s="224">
        <f t="shared" si="5"/>
        <v>0</v>
      </c>
      <c r="I49" s="224">
        <f t="shared" si="6"/>
        <v>0</v>
      </c>
      <c r="J49" s="224">
        <f t="shared" si="7"/>
        <v>0</v>
      </c>
      <c r="K49" s="99">
        <f t="shared" si="10"/>
        <v>0</v>
      </c>
      <c r="L49" s="11" t="str">
        <f t="shared" si="8"/>
        <v xml:space="preserve"> </v>
      </c>
      <c r="M49" s="79" t="s">
        <v>71</v>
      </c>
    </row>
    <row r="50" spans="1:13" s="8" customFormat="1" ht="17.100000000000001" hidden="1" customHeight="1">
      <c r="A50" s="9">
        <f t="shared" si="11"/>
        <v>2</v>
      </c>
      <c r="B50" s="11" t="str">
        <f t="shared" si="9"/>
        <v xml:space="preserve"> </v>
      </c>
      <c r="C50" s="84" t="str">
        <f t="shared" si="0"/>
        <v xml:space="preserve"> </v>
      </c>
      <c r="D50" s="87" t="str">
        <f t="shared" si="1"/>
        <v xml:space="preserve"> </v>
      </c>
      <c r="E50" s="90" t="str">
        <f t="shared" si="2"/>
        <v xml:space="preserve"> </v>
      </c>
      <c r="F50" s="11" t="str">
        <f t="shared" si="3"/>
        <v xml:space="preserve"> </v>
      </c>
      <c r="G50" s="11" t="str">
        <f t="shared" si="4"/>
        <v xml:space="preserve"> </v>
      </c>
      <c r="H50" s="224">
        <f t="shared" si="5"/>
        <v>0</v>
      </c>
      <c r="I50" s="224">
        <f t="shared" si="6"/>
        <v>0</v>
      </c>
      <c r="J50" s="224">
        <f t="shared" si="7"/>
        <v>0</v>
      </c>
      <c r="K50" s="99">
        <f t="shared" si="10"/>
        <v>0</v>
      </c>
      <c r="L50" s="11" t="str">
        <f t="shared" si="8"/>
        <v xml:space="preserve"> </v>
      </c>
      <c r="M50" s="79" t="s">
        <v>9</v>
      </c>
    </row>
    <row r="51" spans="1:13" s="8" customFormat="1" ht="17.100000000000001" hidden="1" customHeight="1">
      <c r="A51" s="9">
        <f t="shared" si="11"/>
        <v>2</v>
      </c>
      <c r="B51" s="11" t="str">
        <f t="shared" si="9"/>
        <v xml:space="preserve"> </v>
      </c>
      <c r="C51" s="84" t="str">
        <f t="shared" si="0"/>
        <v xml:space="preserve"> </v>
      </c>
      <c r="D51" s="87" t="str">
        <f t="shared" si="1"/>
        <v xml:space="preserve"> </v>
      </c>
      <c r="E51" s="90" t="str">
        <f t="shared" si="2"/>
        <v xml:space="preserve"> </v>
      </c>
      <c r="F51" s="11" t="str">
        <f t="shared" si="3"/>
        <v xml:space="preserve"> </v>
      </c>
      <c r="G51" s="11" t="str">
        <f t="shared" si="4"/>
        <v xml:space="preserve"> </v>
      </c>
      <c r="H51" s="224">
        <f t="shared" si="5"/>
        <v>0</v>
      </c>
      <c r="I51" s="224">
        <f t="shared" si="6"/>
        <v>0</v>
      </c>
      <c r="J51" s="224">
        <f t="shared" si="7"/>
        <v>0</v>
      </c>
      <c r="K51" s="99">
        <f t="shared" si="10"/>
        <v>0</v>
      </c>
      <c r="L51" s="11" t="str">
        <f t="shared" si="8"/>
        <v xml:space="preserve"> </v>
      </c>
      <c r="M51" s="79" t="s">
        <v>69</v>
      </c>
    </row>
    <row r="52" spans="1:13" s="8" customFormat="1" ht="17.100000000000001" hidden="1" customHeight="1">
      <c r="A52" s="9">
        <f t="shared" si="11"/>
        <v>2</v>
      </c>
      <c r="B52" s="11" t="str">
        <f t="shared" si="9"/>
        <v xml:space="preserve"> </v>
      </c>
      <c r="C52" s="84" t="str">
        <f t="shared" si="0"/>
        <v xml:space="preserve"> </v>
      </c>
      <c r="D52" s="87" t="str">
        <f t="shared" si="1"/>
        <v xml:space="preserve"> </v>
      </c>
      <c r="E52" s="90" t="str">
        <f t="shared" si="2"/>
        <v xml:space="preserve"> </v>
      </c>
      <c r="F52" s="11" t="str">
        <f t="shared" si="3"/>
        <v xml:space="preserve"> </v>
      </c>
      <c r="G52" s="11" t="str">
        <f t="shared" si="4"/>
        <v xml:space="preserve"> </v>
      </c>
      <c r="H52" s="224">
        <f t="shared" si="5"/>
        <v>0</v>
      </c>
      <c r="I52" s="224">
        <f t="shared" si="6"/>
        <v>0</v>
      </c>
      <c r="J52" s="224">
        <f t="shared" si="7"/>
        <v>0</v>
      </c>
      <c r="K52" s="99">
        <f t="shared" si="10"/>
        <v>0</v>
      </c>
      <c r="L52" s="11" t="str">
        <f t="shared" si="8"/>
        <v xml:space="preserve"> </v>
      </c>
      <c r="M52" s="79" t="s">
        <v>69</v>
      </c>
    </row>
    <row r="53" spans="1:13" s="8" customFormat="1" ht="17.100000000000001" hidden="1" customHeight="1">
      <c r="A53" s="9">
        <f t="shared" si="11"/>
        <v>2</v>
      </c>
      <c r="B53" s="11" t="str">
        <f t="shared" si="9"/>
        <v xml:space="preserve"> </v>
      </c>
      <c r="C53" s="84" t="str">
        <f t="shared" si="0"/>
        <v xml:space="preserve"> </v>
      </c>
      <c r="D53" s="87" t="str">
        <f t="shared" si="1"/>
        <v xml:space="preserve"> </v>
      </c>
      <c r="E53" s="90" t="str">
        <f t="shared" si="2"/>
        <v xml:space="preserve"> </v>
      </c>
      <c r="F53" s="11" t="str">
        <f t="shared" si="3"/>
        <v xml:space="preserve"> </v>
      </c>
      <c r="G53" s="11" t="str">
        <f t="shared" si="4"/>
        <v xml:space="preserve"> </v>
      </c>
      <c r="H53" s="224">
        <f t="shared" si="5"/>
        <v>0</v>
      </c>
      <c r="I53" s="224">
        <f t="shared" si="6"/>
        <v>0</v>
      </c>
      <c r="J53" s="224">
        <f t="shared" si="7"/>
        <v>0</v>
      </c>
      <c r="K53" s="99">
        <f t="shared" si="10"/>
        <v>0</v>
      </c>
      <c r="L53" s="11" t="str">
        <f t="shared" si="8"/>
        <v xml:space="preserve"> </v>
      </c>
      <c r="M53" s="79" t="s">
        <v>69</v>
      </c>
    </row>
    <row r="54" spans="1:13" s="8" customFormat="1" ht="17.100000000000001" hidden="1" customHeight="1">
      <c r="A54" s="9">
        <f t="shared" si="11"/>
        <v>2</v>
      </c>
      <c r="B54" s="11" t="str">
        <f t="shared" si="9"/>
        <v xml:space="preserve"> </v>
      </c>
      <c r="C54" s="84" t="str">
        <f t="shared" si="0"/>
        <v xml:space="preserve"> </v>
      </c>
      <c r="D54" s="87" t="str">
        <f t="shared" si="1"/>
        <v xml:space="preserve"> </v>
      </c>
      <c r="E54" s="90" t="str">
        <f t="shared" si="2"/>
        <v xml:space="preserve"> </v>
      </c>
      <c r="F54" s="11" t="str">
        <f t="shared" si="3"/>
        <v xml:space="preserve"> </v>
      </c>
      <c r="G54" s="11" t="str">
        <f t="shared" si="4"/>
        <v xml:space="preserve"> </v>
      </c>
      <c r="H54" s="224">
        <f t="shared" si="5"/>
        <v>0</v>
      </c>
      <c r="I54" s="224">
        <f t="shared" si="6"/>
        <v>0</v>
      </c>
      <c r="J54" s="224">
        <f t="shared" si="7"/>
        <v>0</v>
      </c>
      <c r="K54" s="99">
        <f t="shared" si="10"/>
        <v>0</v>
      </c>
      <c r="L54" s="11" t="str">
        <f t="shared" si="8"/>
        <v xml:space="preserve"> </v>
      </c>
      <c r="M54" s="79" t="s">
        <v>13</v>
      </c>
    </row>
    <row r="55" spans="1:13" s="8" customFormat="1" ht="17.100000000000001" hidden="1" customHeight="1">
      <c r="A55" s="9">
        <f t="shared" si="11"/>
        <v>2</v>
      </c>
      <c r="B55" s="11" t="str">
        <f t="shared" si="9"/>
        <v xml:space="preserve"> </v>
      </c>
      <c r="C55" s="84" t="str">
        <f t="shared" si="0"/>
        <v xml:space="preserve"> </v>
      </c>
      <c r="D55" s="87" t="str">
        <f t="shared" si="1"/>
        <v xml:space="preserve"> </v>
      </c>
      <c r="E55" s="90" t="str">
        <f t="shared" si="2"/>
        <v xml:space="preserve"> </v>
      </c>
      <c r="F55" s="11" t="str">
        <f t="shared" si="3"/>
        <v xml:space="preserve"> </v>
      </c>
      <c r="G55" s="11" t="str">
        <f t="shared" si="4"/>
        <v xml:space="preserve"> </v>
      </c>
      <c r="H55" s="224">
        <f t="shared" si="5"/>
        <v>0</v>
      </c>
      <c r="I55" s="224">
        <f t="shared" si="6"/>
        <v>0</v>
      </c>
      <c r="J55" s="224">
        <f t="shared" si="7"/>
        <v>0</v>
      </c>
      <c r="K55" s="99">
        <f t="shared" si="10"/>
        <v>0</v>
      </c>
      <c r="L55" s="11" t="str">
        <f t="shared" si="8"/>
        <v xml:space="preserve"> </v>
      </c>
      <c r="M55" s="79" t="s">
        <v>13</v>
      </c>
    </row>
    <row r="56" spans="1:13" s="8" customFormat="1" ht="17.100000000000001" hidden="1" customHeight="1">
      <c r="A56" s="9">
        <f t="shared" si="11"/>
        <v>2</v>
      </c>
      <c r="B56" s="11" t="str">
        <f t="shared" si="9"/>
        <v xml:space="preserve"> </v>
      </c>
      <c r="C56" s="84" t="str">
        <f t="shared" si="0"/>
        <v xml:space="preserve"> </v>
      </c>
      <c r="D56" s="87" t="str">
        <f t="shared" si="1"/>
        <v xml:space="preserve"> </v>
      </c>
      <c r="E56" s="90" t="str">
        <f t="shared" si="2"/>
        <v xml:space="preserve"> </v>
      </c>
      <c r="F56" s="11" t="str">
        <f t="shared" si="3"/>
        <v xml:space="preserve"> </v>
      </c>
      <c r="G56" s="11" t="str">
        <f t="shared" si="4"/>
        <v xml:space="preserve"> </v>
      </c>
      <c r="H56" s="224">
        <f t="shared" si="5"/>
        <v>0</v>
      </c>
      <c r="I56" s="224">
        <f t="shared" si="6"/>
        <v>0</v>
      </c>
      <c r="J56" s="224">
        <f t="shared" si="7"/>
        <v>0</v>
      </c>
      <c r="K56" s="99">
        <f t="shared" si="10"/>
        <v>0</v>
      </c>
      <c r="L56" s="11" t="str">
        <f t="shared" si="8"/>
        <v xml:space="preserve"> </v>
      </c>
      <c r="M56" s="79" t="s">
        <v>69</v>
      </c>
    </row>
    <row r="57" spans="1:13" s="8" customFormat="1" ht="20.25" customHeight="1">
      <c r="A57" s="9">
        <f t="shared" si="11"/>
        <v>3</v>
      </c>
      <c r="B57" s="11" t="str">
        <f t="shared" si="9"/>
        <v>14CC010062</v>
      </c>
      <c r="C57" s="84" t="str">
        <f t="shared" si="0"/>
        <v>Võ Thị Diệu</v>
      </c>
      <c r="D57" s="87" t="str">
        <f t="shared" si="1"/>
        <v>Hương</v>
      </c>
      <c r="E57" s="90">
        <f t="shared" si="2"/>
        <v>35293</v>
      </c>
      <c r="F57" s="11" t="str">
        <f t="shared" si="3"/>
        <v>Thừa Thiên Huế</v>
      </c>
      <c r="G57" s="11" t="str">
        <f t="shared" si="4"/>
        <v>14C01.2</v>
      </c>
      <c r="H57" s="224">
        <f t="shared" si="5"/>
        <v>0</v>
      </c>
      <c r="I57" s="224">
        <f t="shared" si="6"/>
        <v>20</v>
      </c>
      <c r="J57" s="224">
        <f t="shared" si="7"/>
        <v>16</v>
      </c>
      <c r="K57" s="99">
        <f t="shared" si="10"/>
        <v>36</v>
      </c>
      <c r="L57" s="11" t="str">
        <f t="shared" si="8"/>
        <v>14CC010062</v>
      </c>
      <c r="M57" s="78" t="s">
        <v>14</v>
      </c>
    </row>
    <row r="58" spans="1:13" s="8" customFormat="1" ht="17.100000000000001" hidden="1" customHeight="1">
      <c r="A58" s="9">
        <f t="shared" si="11"/>
        <v>3</v>
      </c>
      <c r="B58" s="11" t="str">
        <f t="shared" si="9"/>
        <v xml:space="preserve"> </v>
      </c>
      <c r="C58" s="84" t="str">
        <f t="shared" si="0"/>
        <v xml:space="preserve"> </v>
      </c>
      <c r="D58" s="87" t="str">
        <f t="shared" si="1"/>
        <v xml:space="preserve"> </v>
      </c>
      <c r="E58" s="90" t="str">
        <f t="shared" si="2"/>
        <v xml:space="preserve"> </v>
      </c>
      <c r="F58" s="11" t="str">
        <f t="shared" si="3"/>
        <v xml:space="preserve"> </v>
      </c>
      <c r="G58" s="11" t="str">
        <f t="shared" si="4"/>
        <v xml:space="preserve"> </v>
      </c>
      <c r="H58" s="224">
        <f t="shared" si="5"/>
        <v>0</v>
      </c>
      <c r="I58" s="224">
        <f t="shared" si="6"/>
        <v>0</v>
      </c>
      <c r="J58" s="224">
        <f t="shared" si="7"/>
        <v>0</v>
      </c>
      <c r="K58" s="99">
        <f t="shared" si="10"/>
        <v>0</v>
      </c>
      <c r="L58" s="11" t="str">
        <f t="shared" si="8"/>
        <v xml:space="preserve"> </v>
      </c>
      <c r="M58" s="79"/>
    </row>
    <row r="59" spans="1:13" s="8" customFormat="1" ht="17.100000000000001" hidden="1" customHeight="1">
      <c r="A59" s="9">
        <f t="shared" si="11"/>
        <v>3</v>
      </c>
      <c r="B59" s="11" t="str">
        <f t="shared" si="9"/>
        <v xml:space="preserve"> </v>
      </c>
      <c r="C59" s="84" t="str">
        <f t="shared" si="0"/>
        <v xml:space="preserve"> </v>
      </c>
      <c r="D59" s="87" t="str">
        <f t="shared" si="1"/>
        <v xml:space="preserve"> </v>
      </c>
      <c r="E59" s="90" t="str">
        <f t="shared" si="2"/>
        <v xml:space="preserve"> </v>
      </c>
      <c r="F59" s="11" t="str">
        <f t="shared" si="3"/>
        <v xml:space="preserve"> </v>
      </c>
      <c r="G59" s="11" t="str">
        <f t="shared" si="4"/>
        <v xml:space="preserve"> </v>
      </c>
      <c r="H59" s="224">
        <f t="shared" si="5"/>
        <v>0</v>
      </c>
      <c r="I59" s="224">
        <f t="shared" si="6"/>
        <v>0</v>
      </c>
      <c r="J59" s="224">
        <f t="shared" si="7"/>
        <v>0</v>
      </c>
      <c r="K59" s="99">
        <f t="shared" si="10"/>
        <v>0</v>
      </c>
      <c r="L59" s="11" t="str">
        <f t="shared" si="8"/>
        <v xml:space="preserve"> </v>
      </c>
      <c r="M59" s="79" t="s">
        <v>9</v>
      </c>
    </row>
    <row r="60" spans="1:13" s="8" customFormat="1" ht="17.100000000000001" hidden="1" customHeight="1">
      <c r="A60" s="9">
        <f t="shared" si="11"/>
        <v>3</v>
      </c>
      <c r="B60" s="11" t="str">
        <f t="shared" si="9"/>
        <v xml:space="preserve"> </v>
      </c>
      <c r="C60" s="84" t="str">
        <f t="shared" si="0"/>
        <v xml:space="preserve"> </v>
      </c>
      <c r="D60" s="87" t="str">
        <f t="shared" si="1"/>
        <v xml:space="preserve"> </v>
      </c>
      <c r="E60" s="90" t="str">
        <f t="shared" si="2"/>
        <v xml:space="preserve"> </v>
      </c>
      <c r="F60" s="11" t="str">
        <f t="shared" si="3"/>
        <v xml:space="preserve"> </v>
      </c>
      <c r="G60" s="11" t="str">
        <f t="shared" si="4"/>
        <v xml:space="preserve"> </v>
      </c>
      <c r="H60" s="224">
        <f t="shared" si="5"/>
        <v>0</v>
      </c>
      <c r="I60" s="224">
        <f t="shared" si="6"/>
        <v>0</v>
      </c>
      <c r="J60" s="224">
        <f t="shared" si="7"/>
        <v>0</v>
      </c>
      <c r="K60" s="99">
        <f t="shared" si="10"/>
        <v>0</v>
      </c>
      <c r="L60" s="11" t="str">
        <f t="shared" si="8"/>
        <v xml:space="preserve"> </v>
      </c>
      <c r="M60" s="79" t="s">
        <v>13</v>
      </c>
    </row>
    <row r="61" spans="1:13" s="8" customFormat="1" ht="17.100000000000001" hidden="1" customHeight="1">
      <c r="A61" s="9">
        <f t="shared" si="11"/>
        <v>3</v>
      </c>
      <c r="B61" s="11" t="str">
        <f t="shared" si="9"/>
        <v xml:space="preserve"> </v>
      </c>
      <c r="C61" s="84" t="str">
        <f t="shared" si="0"/>
        <v xml:space="preserve"> </v>
      </c>
      <c r="D61" s="87" t="str">
        <f t="shared" si="1"/>
        <v xml:space="preserve"> </v>
      </c>
      <c r="E61" s="90" t="str">
        <f t="shared" si="2"/>
        <v xml:space="preserve"> </v>
      </c>
      <c r="F61" s="11" t="str">
        <f t="shared" si="3"/>
        <v xml:space="preserve"> </v>
      </c>
      <c r="G61" s="11" t="str">
        <f t="shared" si="4"/>
        <v xml:space="preserve"> </v>
      </c>
      <c r="H61" s="224">
        <f t="shared" si="5"/>
        <v>0</v>
      </c>
      <c r="I61" s="224">
        <f t="shared" si="6"/>
        <v>0</v>
      </c>
      <c r="J61" s="224">
        <f t="shared" si="7"/>
        <v>0</v>
      </c>
      <c r="K61" s="99">
        <f t="shared" si="10"/>
        <v>0</v>
      </c>
      <c r="L61" s="11" t="str">
        <f t="shared" si="8"/>
        <v xml:space="preserve"> </v>
      </c>
      <c r="M61" s="79" t="s">
        <v>9</v>
      </c>
    </row>
    <row r="62" spans="1:13" s="8" customFormat="1" ht="17.100000000000001" hidden="1" customHeight="1">
      <c r="A62" s="9">
        <f t="shared" si="11"/>
        <v>3</v>
      </c>
      <c r="B62" s="11" t="str">
        <f t="shared" si="9"/>
        <v xml:space="preserve"> </v>
      </c>
      <c r="C62" s="84" t="str">
        <f t="shared" si="0"/>
        <v xml:space="preserve"> </v>
      </c>
      <c r="D62" s="87" t="str">
        <f t="shared" si="1"/>
        <v xml:space="preserve"> </v>
      </c>
      <c r="E62" s="90" t="str">
        <f t="shared" si="2"/>
        <v xml:space="preserve"> </v>
      </c>
      <c r="F62" s="11" t="str">
        <f t="shared" si="3"/>
        <v xml:space="preserve"> </v>
      </c>
      <c r="G62" s="11" t="str">
        <f t="shared" si="4"/>
        <v xml:space="preserve"> </v>
      </c>
      <c r="H62" s="224">
        <f t="shared" si="5"/>
        <v>0</v>
      </c>
      <c r="I62" s="224">
        <f t="shared" si="6"/>
        <v>0</v>
      </c>
      <c r="J62" s="224">
        <f t="shared" si="7"/>
        <v>0</v>
      </c>
      <c r="K62" s="99">
        <f t="shared" si="10"/>
        <v>0</v>
      </c>
      <c r="L62" s="11" t="str">
        <f t="shared" si="8"/>
        <v xml:space="preserve"> </v>
      </c>
      <c r="M62" s="80" t="s">
        <v>13</v>
      </c>
    </row>
    <row r="63" spans="1:13" s="8" customFormat="1" ht="17.100000000000001" hidden="1" customHeight="1">
      <c r="A63" s="9">
        <f t="shared" si="11"/>
        <v>3</v>
      </c>
      <c r="B63" s="11" t="str">
        <f t="shared" si="9"/>
        <v xml:space="preserve"> </v>
      </c>
      <c r="C63" s="84" t="str">
        <f t="shared" si="0"/>
        <v xml:space="preserve"> </v>
      </c>
      <c r="D63" s="87" t="str">
        <f t="shared" si="1"/>
        <v xml:space="preserve"> </v>
      </c>
      <c r="E63" s="90" t="str">
        <f t="shared" si="2"/>
        <v xml:space="preserve"> </v>
      </c>
      <c r="F63" s="11" t="str">
        <f t="shared" si="3"/>
        <v xml:space="preserve"> </v>
      </c>
      <c r="G63" s="11" t="str">
        <f t="shared" si="4"/>
        <v xml:space="preserve"> </v>
      </c>
      <c r="H63" s="224">
        <f t="shared" si="5"/>
        <v>0</v>
      </c>
      <c r="I63" s="224">
        <f t="shared" si="6"/>
        <v>0</v>
      </c>
      <c r="J63" s="224">
        <f t="shared" si="7"/>
        <v>0</v>
      </c>
      <c r="K63" s="99">
        <f t="shared" si="10"/>
        <v>0</v>
      </c>
      <c r="L63" s="11" t="str">
        <f t="shared" si="8"/>
        <v xml:space="preserve"> </v>
      </c>
      <c r="M63" s="78" t="s">
        <v>69</v>
      </c>
    </row>
    <row r="64" spans="1:13" s="8" customFormat="1" ht="17.100000000000001" hidden="1" customHeight="1">
      <c r="A64" s="9">
        <f t="shared" si="11"/>
        <v>3</v>
      </c>
      <c r="B64" s="11" t="str">
        <f t="shared" si="9"/>
        <v xml:space="preserve"> </v>
      </c>
      <c r="C64" s="84" t="str">
        <f t="shared" si="0"/>
        <v xml:space="preserve"> </v>
      </c>
      <c r="D64" s="87" t="str">
        <f t="shared" si="1"/>
        <v xml:space="preserve"> </v>
      </c>
      <c r="E64" s="90" t="str">
        <f t="shared" si="2"/>
        <v xml:space="preserve"> </v>
      </c>
      <c r="F64" s="11" t="str">
        <f t="shared" si="3"/>
        <v xml:space="preserve"> </v>
      </c>
      <c r="G64" s="11" t="str">
        <f t="shared" si="4"/>
        <v xml:space="preserve"> </v>
      </c>
      <c r="H64" s="224">
        <f t="shared" si="5"/>
        <v>0</v>
      </c>
      <c r="I64" s="224">
        <f t="shared" si="6"/>
        <v>0</v>
      </c>
      <c r="J64" s="224">
        <f t="shared" si="7"/>
        <v>0</v>
      </c>
      <c r="K64" s="99">
        <f t="shared" si="10"/>
        <v>0</v>
      </c>
      <c r="L64" s="11" t="str">
        <f t="shared" si="8"/>
        <v xml:space="preserve"> </v>
      </c>
      <c r="M64" s="79" t="s">
        <v>72</v>
      </c>
    </row>
    <row r="65" spans="1:13" s="8" customFormat="1" ht="17.100000000000001" hidden="1" customHeight="1">
      <c r="A65" s="9">
        <f t="shared" si="11"/>
        <v>3</v>
      </c>
      <c r="B65" s="11" t="str">
        <f t="shared" si="9"/>
        <v xml:space="preserve"> </v>
      </c>
      <c r="C65" s="84" t="str">
        <f t="shared" si="0"/>
        <v xml:space="preserve"> </v>
      </c>
      <c r="D65" s="87" t="str">
        <f t="shared" si="1"/>
        <v xml:space="preserve"> </v>
      </c>
      <c r="E65" s="90" t="str">
        <f t="shared" si="2"/>
        <v xml:space="preserve"> </v>
      </c>
      <c r="F65" s="11" t="str">
        <f t="shared" si="3"/>
        <v xml:space="preserve"> </v>
      </c>
      <c r="G65" s="11" t="str">
        <f t="shared" si="4"/>
        <v xml:space="preserve"> </v>
      </c>
      <c r="H65" s="224">
        <f t="shared" si="5"/>
        <v>0</v>
      </c>
      <c r="I65" s="224">
        <f t="shared" si="6"/>
        <v>0</v>
      </c>
      <c r="J65" s="224">
        <f t="shared" si="7"/>
        <v>0</v>
      </c>
      <c r="K65" s="99">
        <f t="shared" si="10"/>
        <v>0</v>
      </c>
      <c r="L65" s="11" t="str">
        <f t="shared" si="8"/>
        <v xml:space="preserve"> </v>
      </c>
      <c r="M65" s="79" t="s">
        <v>14</v>
      </c>
    </row>
    <row r="66" spans="1:13" s="8" customFormat="1" ht="17.100000000000001" hidden="1" customHeight="1">
      <c r="A66" s="9">
        <f t="shared" si="11"/>
        <v>3</v>
      </c>
      <c r="B66" s="11" t="str">
        <f t="shared" si="9"/>
        <v xml:space="preserve"> </v>
      </c>
      <c r="C66" s="84" t="str">
        <f t="shared" si="0"/>
        <v xml:space="preserve"> </v>
      </c>
      <c r="D66" s="87" t="str">
        <f t="shared" si="1"/>
        <v xml:space="preserve"> </v>
      </c>
      <c r="E66" s="90" t="str">
        <f t="shared" si="2"/>
        <v xml:space="preserve"> </v>
      </c>
      <c r="F66" s="11" t="str">
        <f t="shared" si="3"/>
        <v xml:space="preserve"> </v>
      </c>
      <c r="G66" s="11" t="str">
        <f t="shared" si="4"/>
        <v xml:space="preserve"> </v>
      </c>
      <c r="H66" s="224">
        <f t="shared" si="5"/>
        <v>0</v>
      </c>
      <c r="I66" s="224">
        <f t="shared" si="6"/>
        <v>0</v>
      </c>
      <c r="J66" s="224">
        <f t="shared" si="7"/>
        <v>0</v>
      </c>
      <c r="K66" s="99">
        <f t="shared" si="10"/>
        <v>0</v>
      </c>
      <c r="L66" s="11" t="str">
        <f t="shared" si="8"/>
        <v xml:space="preserve"> </v>
      </c>
      <c r="M66" s="79"/>
    </row>
    <row r="67" spans="1:13" s="8" customFormat="1" ht="17.100000000000001" hidden="1" customHeight="1">
      <c r="A67" s="9">
        <f t="shared" si="11"/>
        <v>3</v>
      </c>
      <c r="B67" s="11" t="str">
        <f t="shared" si="9"/>
        <v xml:space="preserve"> </v>
      </c>
      <c r="C67" s="84" t="str">
        <f t="shared" si="0"/>
        <v xml:space="preserve"> </v>
      </c>
      <c r="D67" s="87" t="str">
        <f t="shared" si="1"/>
        <v xml:space="preserve"> </v>
      </c>
      <c r="E67" s="90" t="str">
        <f t="shared" si="2"/>
        <v xml:space="preserve"> </v>
      </c>
      <c r="F67" s="11" t="str">
        <f t="shared" si="3"/>
        <v xml:space="preserve"> </v>
      </c>
      <c r="G67" s="11" t="str">
        <f t="shared" si="4"/>
        <v xml:space="preserve"> </v>
      </c>
      <c r="H67" s="224">
        <f t="shared" si="5"/>
        <v>0</v>
      </c>
      <c r="I67" s="224">
        <f t="shared" si="6"/>
        <v>0</v>
      </c>
      <c r="J67" s="224">
        <f t="shared" si="7"/>
        <v>0</v>
      </c>
      <c r="K67" s="99">
        <f t="shared" si="10"/>
        <v>0</v>
      </c>
      <c r="L67" s="11" t="str">
        <f t="shared" si="8"/>
        <v xml:space="preserve"> </v>
      </c>
      <c r="M67" s="79" t="s">
        <v>9</v>
      </c>
    </row>
    <row r="68" spans="1:13" s="8" customFormat="1" ht="17.100000000000001" hidden="1" customHeight="1">
      <c r="A68" s="9">
        <f t="shared" si="11"/>
        <v>3</v>
      </c>
      <c r="B68" s="11" t="str">
        <f t="shared" si="9"/>
        <v xml:space="preserve"> </v>
      </c>
      <c r="C68" s="84" t="str">
        <f t="shared" si="0"/>
        <v xml:space="preserve"> </v>
      </c>
      <c r="D68" s="87" t="str">
        <f t="shared" si="1"/>
        <v xml:space="preserve"> </v>
      </c>
      <c r="E68" s="90" t="str">
        <f t="shared" si="2"/>
        <v xml:space="preserve"> </v>
      </c>
      <c r="F68" s="11" t="str">
        <f t="shared" si="3"/>
        <v xml:space="preserve"> </v>
      </c>
      <c r="G68" s="11" t="str">
        <f t="shared" si="4"/>
        <v xml:space="preserve"> </v>
      </c>
      <c r="H68" s="224">
        <f t="shared" si="5"/>
        <v>0</v>
      </c>
      <c r="I68" s="224">
        <f t="shared" si="6"/>
        <v>0</v>
      </c>
      <c r="J68" s="224">
        <f t="shared" si="7"/>
        <v>0</v>
      </c>
      <c r="K68" s="99">
        <f t="shared" si="10"/>
        <v>0</v>
      </c>
      <c r="L68" s="11" t="str">
        <f t="shared" si="8"/>
        <v xml:space="preserve"> </v>
      </c>
      <c r="M68" s="79" t="s">
        <v>69</v>
      </c>
    </row>
    <row r="69" spans="1:13" s="8" customFormat="1" ht="17.100000000000001" hidden="1" customHeight="1">
      <c r="A69" s="9">
        <f t="shared" si="11"/>
        <v>3</v>
      </c>
      <c r="B69" s="11" t="str">
        <f t="shared" si="9"/>
        <v xml:space="preserve"> </v>
      </c>
      <c r="C69" s="84" t="str">
        <f t="shared" si="0"/>
        <v xml:space="preserve"> </v>
      </c>
      <c r="D69" s="87" t="str">
        <f t="shared" si="1"/>
        <v xml:space="preserve"> </v>
      </c>
      <c r="E69" s="90" t="str">
        <f t="shared" si="2"/>
        <v xml:space="preserve"> </v>
      </c>
      <c r="F69" s="11" t="str">
        <f t="shared" si="3"/>
        <v xml:space="preserve"> </v>
      </c>
      <c r="G69" s="11" t="str">
        <f t="shared" si="4"/>
        <v xml:space="preserve"> </v>
      </c>
      <c r="H69" s="224">
        <f t="shared" si="5"/>
        <v>0</v>
      </c>
      <c r="I69" s="224">
        <f t="shared" si="6"/>
        <v>0</v>
      </c>
      <c r="J69" s="224">
        <f t="shared" si="7"/>
        <v>0</v>
      </c>
      <c r="K69" s="99">
        <f t="shared" si="10"/>
        <v>0</v>
      </c>
      <c r="L69" s="11" t="str">
        <f t="shared" si="8"/>
        <v xml:space="preserve"> </v>
      </c>
      <c r="M69" s="79"/>
    </row>
    <row r="70" spans="1:13" s="8" customFormat="1" ht="20.25" customHeight="1">
      <c r="A70" s="9">
        <f t="shared" si="11"/>
        <v>4</v>
      </c>
      <c r="B70" s="11" t="str">
        <f t="shared" si="9"/>
        <v>14CC010068</v>
      </c>
      <c r="C70" s="84" t="str">
        <f t="shared" si="0"/>
        <v>Trương Thị Như</v>
      </c>
      <c r="D70" s="87" t="str">
        <f t="shared" si="1"/>
        <v>Ly</v>
      </c>
      <c r="E70" s="90">
        <f t="shared" si="2"/>
        <v>35411</v>
      </c>
      <c r="F70" s="11" t="str">
        <f t="shared" si="3"/>
        <v>Quảng Ngãi</v>
      </c>
      <c r="G70" s="11" t="str">
        <f t="shared" si="4"/>
        <v>14C01.2</v>
      </c>
      <c r="H70" s="224">
        <f t="shared" si="5"/>
        <v>30</v>
      </c>
      <c r="I70" s="224">
        <f t="shared" si="6"/>
        <v>20</v>
      </c>
      <c r="J70" s="224">
        <f t="shared" si="7"/>
        <v>0</v>
      </c>
      <c r="K70" s="99">
        <f t="shared" si="10"/>
        <v>50</v>
      </c>
      <c r="L70" s="11" t="str">
        <f t="shared" si="8"/>
        <v>14CC010068</v>
      </c>
      <c r="M70" s="79" t="s">
        <v>14</v>
      </c>
    </row>
    <row r="71" spans="1:13" s="8" customFormat="1" ht="17.100000000000001" hidden="1" customHeight="1">
      <c r="A71" s="9">
        <f t="shared" si="11"/>
        <v>4</v>
      </c>
      <c r="B71" s="11" t="str">
        <f t="shared" si="9"/>
        <v xml:space="preserve"> </v>
      </c>
      <c r="C71" s="84" t="str">
        <f t="shared" si="0"/>
        <v xml:space="preserve"> </v>
      </c>
      <c r="D71" s="87" t="str">
        <f t="shared" si="1"/>
        <v xml:space="preserve"> </v>
      </c>
      <c r="E71" s="90" t="str">
        <f t="shared" si="2"/>
        <v xml:space="preserve"> </v>
      </c>
      <c r="F71" s="11" t="str">
        <f t="shared" si="3"/>
        <v xml:space="preserve"> </v>
      </c>
      <c r="G71" s="11" t="str">
        <f t="shared" si="4"/>
        <v xml:space="preserve"> </v>
      </c>
      <c r="H71" s="224">
        <f t="shared" si="5"/>
        <v>0</v>
      </c>
      <c r="I71" s="224">
        <f t="shared" si="6"/>
        <v>0</v>
      </c>
      <c r="J71" s="224">
        <f t="shared" si="7"/>
        <v>0</v>
      </c>
      <c r="K71" s="99">
        <f t="shared" si="10"/>
        <v>0</v>
      </c>
      <c r="L71" s="11" t="str">
        <f t="shared" si="8"/>
        <v xml:space="preserve"> </v>
      </c>
      <c r="M71" s="79" t="s">
        <v>13</v>
      </c>
    </row>
    <row r="72" spans="1:13" s="8" customFormat="1" ht="17.100000000000001" hidden="1" customHeight="1">
      <c r="A72" s="9">
        <f t="shared" si="11"/>
        <v>4</v>
      </c>
      <c r="B72" s="11" t="str">
        <f t="shared" si="9"/>
        <v xml:space="preserve"> </v>
      </c>
      <c r="C72" s="84" t="str">
        <f t="shared" si="0"/>
        <v xml:space="preserve"> </v>
      </c>
      <c r="D72" s="87" t="str">
        <f t="shared" si="1"/>
        <v xml:space="preserve"> </v>
      </c>
      <c r="E72" s="90" t="str">
        <f t="shared" si="2"/>
        <v xml:space="preserve"> </v>
      </c>
      <c r="F72" s="11" t="str">
        <f t="shared" si="3"/>
        <v xml:space="preserve"> </v>
      </c>
      <c r="G72" s="11" t="str">
        <f t="shared" si="4"/>
        <v xml:space="preserve"> </v>
      </c>
      <c r="H72" s="224">
        <f t="shared" si="5"/>
        <v>0</v>
      </c>
      <c r="I72" s="224">
        <f t="shared" si="6"/>
        <v>0</v>
      </c>
      <c r="J72" s="224">
        <f t="shared" si="7"/>
        <v>0</v>
      </c>
      <c r="K72" s="99">
        <f t="shared" si="10"/>
        <v>0</v>
      </c>
      <c r="L72" s="11" t="str">
        <f t="shared" si="8"/>
        <v xml:space="preserve"> </v>
      </c>
      <c r="M72" s="79" t="s">
        <v>14</v>
      </c>
    </row>
    <row r="73" spans="1:13" s="8" customFormat="1" ht="17.100000000000001" hidden="1" customHeight="1">
      <c r="A73" s="9">
        <f t="shared" si="11"/>
        <v>4</v>
      </c>
      <c r="B73" s="11" t="str">
        <f t="shared" si="9"/>
        <v xml:space="preserve"> </v>
      </c>
      <c r="C73" s="84" t="str">
        <f t="shared" si="0"/>
        <v xml:space="preserve"> </v>
      </c>
      <c r="D73" s="87" t="str">
        <f t="shared" si="1"/>
        <v xml:space="preserve"> </v>
      </c>
      <c r="E73" s="90" t="str">
        <f t="shared" si="2"/>
        <v xml:space="preserve"> </v>
      </c>
      <c r="F73" s="11" t="str">
        <f t="shared" si="3"/>
        <v xml:space="preserve"> </v>
      </c>
      <c r="G73" s="11" t="str">
        <f t="shared" si="4"/>
        <v xml:space="preserve"> </v>
      </c>
      <c r="H73" s="224">
        <f t="shared" si="5"/>
        <v>0</v>
      </c>
      <c r="I73" s="224">
        <f t="shared" si="6"/>
        <v>0</v>
      </c>
      <c r="J73" s="224">
        <f t="shared" si="7"/>
        <v>0</v>
      </c>
      <c r="K73" s="99">
        <f t="shared" si="10"/>
        <v>0</v>
      </c>
      <c r="L73" s="11" t="str">
        <f t="shared" si="8"/>
        <v xml:space="preserve"> </v>
      </c>
      <c r="M73" s="79" t="s">
        <v>13</v>
      </c>
    </row>
    <row r="74" spans="1:13" s="8" customFormat="1" ht="17.100000000000001" hidden="1" customHeight="1">
      <c r="A74" s="9">
        <f t="shared" si="11"/>
        <v>4</v>
      </c>
      <c r="B74" s="11" t="str">
        <f t="shared" si="9"/>
        <v xml:space="preserve"> </v>
      </c>
      <c r="C74" s="84" t="str">
        <f t="shared" ref="C74:C137" si="12">IF(KQ=$F$6,HOLOT," ")</f>
        <v xml:space="preserve"> </v>
      </c>
      <c r="D74" s="87" t="str">
        <f t="shared" ref="D74:D137" si="13">IF(KQ=$F$6,TEN," ")</f>
        <v xml:space="preserve"> </v>
      </c>
      <c r="E74" s="90" t="str">
        <f t="shared" ref="E74:E137" si="14">IF(KQ=$F$6,NGAY," ")</f>
        <v xml:space="preserve"> </v>
      </c>
      <c r="F74" s="11" t="str">
        <f t="shared" ref="F74:F137" si="15">IF(KQ=$F$6,NOIS," ")</f>
        <v xml:space="preserve"> </v>
      </c>
      <c r="G74" s="11" t="str">
        <f t="shared" ref="G74:G137" si="16">IF(KQ=$F$6,LOP," ")</f>
        <v xml:space="preserve"> </v>
      </c>
      <c r="H74" s="224">
        <f t="shared" ref="H74:H137" si="17">IF(KQ=$F$6,DVD,0)</f>
        <v>0</v>
      </c>
      <c r="I74" s="224">
        <f t="shared" ref="I74:I137" si="18">IF(KQ=$F$6,DNGHE,0)</f>
        <v>0</v>
      </c>
      <c r="J74" s="224">
        <f t="shared" ref="J74:J137" si="19">IF(KQ=$F$6,DN,0)</f>
        <v>0</v>
      </c>
      <c r="K74" s="99">
        <f t="shared" si="10"/>
        <v>0</v>
      </c>
      <c r="L74" s="11" t="str">
        <f t="shared" ref="L74:L137" si="20">IF(KQ=$F$6,MSSV," ")</f>
        <v xml:space="preserve"> </v>
      </c>
      <c r="M74" s="79" t="s">
        <v>69</v>
      </c>
    </row>
    <row r="75" spans="1:13" s="8" customFormat="1" ht="17.100000000000001" hidden="1" customHeight="1">
      <c r="A75" s="9">
        <f t="shared" si="11"/>
        <v>4</v>
      </c>
      <c r="B75" s="11" t="str">
        <f t="shared" ref="B75:B138" si="21">IF(KQ=$F$6,MSSV," ")</f>
        <v xml:space="preserve"> </v>
      </c>
      <c r="C75" s="84" t="str">
        <f t="shared" si="12"/>
        <v xml:space="preserve"> </v>
      </c>
      <c r="D75" s="87" t="str">
        <f t="shared" si="13"/>
        <v xml:space="preserve"> </v>
      </c>
      <c r="E75" s="90" t="str">
        <f t="shared" si="14"/>
        <v xml:space="preserve"> </v>
      </c>
      <c r="F75" s="11" t="str">
        <f t="shared" si="15"/>
        <v xml:space="preserve"> </v>
      </c>
      <c r="G75" s="11" t="str">
        <f t="shared" si="16"/>
        <v xml:space="preserve"> </v>
      </c>
      <c r="H75" s="224">
        <f t="shared" si="17"/>
        <v>0</v>
      </c>
      <c r="I75" s="224">
        <f t="shared" si="18"/>
        <v>0</v>
      </c>
      <c r="J75" s="224">
        <f t="shared" si="19"/>
        <v>0</v>
      </c>
      <c r="K75" s="99">
        <f t="shared" ref="K75:K138" si="22">H75+I75+J75</f>
        <v>0</v>
      </c>
      <c r="L75" s="11" t="str">
        <f t="shared" si="20"/>
        <v xml:space="preserve"> </v>
      </c>
      <c r="M75" s="79" t="s">
        <v>9</v>
      </c>
    </row>
    <row r="76" spans="1:13" s="8" customFormat="1" ht="17.100000000000001" hidden="1" customHeight="1">
      <c r="A76" s="9">
        <f t="shared" ref="A76:A139" si="23">IF(B76=" ",A75,A75+1)</f>
        <v>4</v>
      </c>
      <c r="B76" s="11" t="str">
        <f t="shared" si="21"/>
        <v xml:space="preserve"> </v>
      </c>
      <c r="C76" s="84" t="str">
        <f t="shared" si="12"/>
        <v xml:space="preserve"> </v>
      </c>
      <c r="D76" s="87" t="str">
        <f t="shared" si="13"/>
        <v xml:space="preserve"> </v>
      </c>
      <c r="E76" s="90" t="str">
        <f t="shared" si="14"/>
        <v xml:space="preserve"> </v>
      </c>
      <c r="F76" s="11" t="str">
        <f t="shared" si="15"/>
        <v xml:space="preserve"> </v>
      </c>
      <c r="G76" s="11" t="str">
        <f t="shared" si="16"/>
        <v xml:space="preserve"> </v>
      </c>
      <c r="H76" s="224">
        <f t="shared" si="17"/>
        <v>0</v>
      </c>
      <c r="I76" s="224">
        <f t="shared" si="18"/>
        <v>0</v>
      </c>
      <c r="J76" s="224">
        <f t="shared" si="19"/>
        <v>0</v>
      </c>
      <c r="K76" s="99">
        <f t="shared" si="22"/>
        <v>0</v>
      </c>
      <c r="L76" s="11" t="str">
        <f t="shared" si="20"/>
        <v xml:space="preserve"> </v>
      </c>
      <c r="M76" s="79"/>
    </row>
    <row r="77" spans="1:13" s="8" customFormat="1" ht="17.100000000000001" hidden="1" customHeight="1">
      <c r="A77" s="9">
        <f t="shared" si="23"/>
        <v>4</v>
      </c>
      <c r="B77" s="11" t="str">
        <f t="shared" si="21"/>
        <v xml:space="preserve"> </v>
      </c>
      <c r="C77" s="84" t="str">
        <f t="shared" si="12"/>
        <v xml:space="preserve"> </v>
      </c>
      <c r="D77" s="87" t="str">
        <f t="shared" si="13"/>
        <v xml:space="preserve"> </v>
      </c>
      <c r="E77" s="90" t="str">
        <f t="shared" si="14"/>
        <v xml:space="preserve"> </v>
      </c>
      <c r="F77" s="11" t="str">
        <f t="shared" si="15"/>
        <v xml:space="preserve"> </v>
      </c>
      <c r="G77" s="11" t="str">
        <f t="shared" si="16"/>
        <v xml:space="preserve"> </v>
      </c>
      <c r="H77" s="224">
        <f t="shared" si="17"/>
        <v>0</v>
      </c>
      <c r="I77" s="224">
        <f t="shared" si="18"/>
        <v>0</v>
      </c>
      <c r="J77" s="224">
        <f t="shared" si="19"/>
        <v>0</v>
      </c>
      <c r="K77" s="99">
        <f t="shared" si="22"/>
        <v>0</v>
      </c>
      <c r="L77" s="11" t="str">
        <f t="shared" si="20"/>
        <v xml:space="preserve"> </v>
      </c>
      <c r="M77" s="79" t="s">
        <v>9</v>
      </c>
    </row>
    <row r="78" spans="1:13" s="8" customFormat="1" ht="17.100000000000001" hidden="1" customHeight="1">
      <c r="A78" s="9">
        <f t="shared" si="23"/>
        <v>4</v>
      </c>
      <c r="B78" s="11" t="str">
        <f t="shared" si="21"/>
        <v xml:space="preserve"> </v>
      </c>
      <c r="C78" s="84" t="str">
        <f t="shared" si="12"/>
        <v xml:space="preserve"> </v>
      </c>
      <c r="D78" s="87" t="str">
        <f t="shared" si="13"/>
        <v xml:space="preserve"> </v>
      </c>
      <c r="E78" s="90" t="str">
        <f t="shared" si="14"/>
        <v xml:space="preserve"> </v>
      </c>
      <c r="F78" s="11" t="str">
        <f t="shared" si="15"/>
        <v xml:space="preserve"> </v>
      </c>
      <c r="G78" s="11" t="str">
        <f t="shared" si="16"/>
        <v xml:space="preserve"> </v>
      </c>
      <c r="H78" s="224">
        <f t="shared" si="17"/>
        <v>0</v>
      </c>
      <c r="I78" s="224">
        <f t="shared" si="18"/>
        <v>0</v>
      </c>
      <c r="J78" s="224">
        <f t="shared" si="19"/>
        <v>0</v>
      </c>
      <c r="K78" s="99">
        <f t="shared" si="22"/>
        <v>0</v>
      </c>
      <c r="L78" s="11" t="str">
        <f t="shared" si="20"/>
        <v xml:space="preserve"> </v>
      </c>
      <c r="M78" s="79"/>
    </row>
    <row r="79" spans="1:13" s="8" customFormat="1" ht="17.100000000000001" hidden="1" customHeight="1">
      <c r="A79" s="9">
        <f t="shared" si="23"/>
        <v>4</v>
      </c>
      <c r="B79" s="11" t="str">
        <f t="shared" si="21"/>
        <v xml:space="preserve"> </v>
      </c>
      <c r="C79" s="84" t="str">
        <f t="shared" si="12"/>
        <v xml:space="preserve"> </v>
      </c>
      <c r="D79" s="87" t="str">
        <f t="shared" si="13"/>
        <v xml:space="preserve"> </v>
      </c>
      <c r="E79" s="90" t="str">
        <f t="shared" si="14"/>
        <v xml:space="preserve"> </v>
      </c>
      <c r="F79" s="11" t="str">
        <f t="shared" si="15"/>
        <v xml:space="preserve"> </v>
      </c>
      <c r="G79" s="11" t="str">
        <f t="shared" si="16"/>
        <v xml:space="preserve"> </v>
      </c>
      <c r="H79" s="224">
        <f t="shared" si="17"/>
        <v>0</v>
      </c>
      <c r="I79" s="224">
        <f t="shared" si="18"/>
        <v>0</v>
      </c>
      <c r="J79" s="224">
        <f t="shared" si="19"/>
        <v>0</v>
      </c>
      <c r="K79" s="99">
        <f t="shared" si="22"/>
        <v>0</v>
      </c>
      <c r="L79" s="11" t="str">
        <f t="shared" si="20"/>
        <v xml:space="preserve"> </v>
      </c>
      <c r="M79" s="79"/>
    </row>
    <row r="80" spans="1:13" s="8" customFormat="1" ht="17.100000000000001" hidden="1" customHeight="1">
      <c r="A80" s="9">
        <f t="shared" si="23"/>
        <v>4</v>
      </c>
      <c r="B80" s="11" t="str">
        <f t="shared" si="21"/>
        <v xml:space="preserve"> </v>
      </c>
      <c r="C80" s="84" t="str">
        <f t="shared" si="12"/>
        <v xml:space="preserve"> </v>
      </c>
      <c r="D80" s="87" t="str">
        <f t="shared" si="13"/>
        <v xml:space="preserve"> </v>
      </c>
      <c r="E80" s="90" t="str">
        <f t="shared" si="14"/>
        <v xml:space="preserve"> </v>
      </c>
      <c r="F80" s="11" t="str">
        <f t="shared" si="15"/>
        <v xml:space="preserve"> </v>
      </c>
      <c r="G80" s="11" t="str">
        <f t="shared" si="16"/>
        <v xml:space="preserve"> </v>
      </c>
      <c r="H80" s="224">
        <f t="shared" si="17"/>
        <v>0</v>
      </c>
      <c r="I80" s="224">
        <f t="shared" si="18"/>
        <v>0</v>
      </c>
      <c r="J80" s="224">
        <f t="shared" si="19"/>
        <v>0</v>
      </c>
      <c r="K80" s="99">
        <f t="shared" si="22"/>
        <v>0</v>
      </c>
      <c r="L80" s="11" t="str">
        <f t="shared" si="20"/>
        <v xml:space="preserve"> </v>
      </c>
      <c r="M80" s="79" t="s">
        <v>14</v>
      </c>
    </row>
    <row r="81" spans="1:13" s="8" customFormat="1" ht="17.100000000000001" hidden="1" customHeight="1">
      <c r="A81" s="9">
        <f t="shared" si="23"/>
        <v>4</v>
      </c>
      <c r="B81" s="11" t="str">
        <f t="shared" si="21"/>
        <v xml:space="preserve"> </v>
      </c>
      <c r="C81" s="84" t="str">
        <f t="shared" si="12"/>
        <v xml:space="preserve"> </v>
      </c>
      <c r="D81" s="87" t="str">
        <f t="shared" si="13"/>
        <v xml:space="preserve"> </v>
      </c>
      <c r="E81" s="90" t="str">
        <f t="shared" si="14"/>
        <v xml:space="preserve"> </v>
      </c>
      <c r="F81" s="11" t="str">
        <f t="shared" si="15"/>
        <v xml:space="preserve"> </v>
      </c>
      <c r="G81" s="11" t="str">
        <f t="shared" si="16"/>
        <v xml:space="preserve"> </v>
      </c>
      <c r="H81" s="224">
        <f t="shared" si="17"/>
        <v>0</v>
      </c>
      <c r="I81" s="224">
        <f t="shared" si="18"/>
        <v>0</v>
      </c>
      <c r="J81" s="224">
        <f t="shared" si="19"/>
        <v>0</v>
      </c>
      <c r="K81" s="99">
        <f t="shared" si="22"/>
        <v>0</v>
      </c>
      <c r="L81" s="11" t="str">
        <f t="shared" si="20"/>
        <v xml:space="preserve"> </v>
      </c>
      <c r="M81" s="79" t="s">
        <v>69</v>
      </c>
    </row>
    <row r="82" spans="1:13" s="8" customFormat="1" ht="17.100000000000001" hidden="1" customHeight="1">
      <c r="A82" s="9">
        <f t="shared" si="23"/>
        <v>4</v>
      </c>
      <c r="B82" s="11" t="str">
        <f t="shared" si="21"/>
        <v xml:space="preserve"> </v>
      </c>
      <c r="C82" s="84" t="str">
        <f t="shared" si="12"/>
        <v xml:space="preserve"> </v>
      </c>
      <c r="D82" s="87" t="str">
        <f t="shared" si="13"/>
        <v xml:space="preserve"> </v>
      </c>
      <c r="E82" s="90" t="str">
        <f t="shared" si="14"/>
        <v xml:space="preserve"> </v>
      </c>
      <c r="F82" s="11" t="str">
        <f t="shared" si="15"/>
        <v xml:space="preserve"> </v>
      </c>
      <c r="G82" s="11" t="str">
        <f t="shared" si="16"/>
        <v xml:space="preserve"> </v>
      </c>
      <c r="H82" s="224">
        <f t="shared" si="17"/>
        <v>0</v>
      </c>
      <c r="I82" s="224">
        <f t="shared" si="18"/>
        <v>0</v>
      </c>
      <c r="J82" s="224">
        <f t="shared" si="19"/>
        <v>0</v>
      </c>
      <c r="K82" s="99">
        <f t="shared" si="22"/>
        <v>0</v>
      </c>
      <c r="L82" s="11" t="str">
        <f t="shared" si="20"/>
        <v xml:space="preserve"> </v>
      </c>
      <c r="M82" s="79" t="s">
        <v>71</v>
      </c>
    </row>
    <row r="83" spans="1:13" s="8" customFormat="1" ht="17.100000000000001" hidden="1" customHeight="1">
      <c r="A83" s="9">
        <f t="shared" si="23"/>
        <v>4</v>
      </c>
      <c r="B83" s="11" t="str">
        <f t="shared" si="21"/>
        <v xml:space="preserve"> </v>
      </c>
      <c r="C83" s="84" t="str">
        <f t="shared" si="12"/>
        <v xml:space="preserve"> </v>
      </c>
      <c r="D83" s="87" t="str">
        <f t="shared" si="13"/>
        <v xml:space="preserve"> </v>
      </c>
      <c r="E83" s="90" t="str">
        <f t="shared" si="14"/>
        <v xml:space="preserve"> </v>
      </c>
      <c r="F83" s="11" t="str">
        <f t="shared" si="15"/>
        <v xml:space="preserve"> </v>
      </c>
      <c r="G83" s="11" t="str">
        <f t="shared" si="16"/>
        <v xml:space="preserve"> </v>
      </c>
      <c r="H83" s="224">
        <f t="shared" si="17"/>
        <v>0</v>
      </c>
      <c r="I83" s="224">
        <f t="shared" si="18"/>
        <v>0</v>
      </c>
      <c r="J83" s="224">
        <f t="shared" si="19"/>
        <v>0</v>
      </c>
      <c r="K83" s="99">
        <f t="shared" si="22"/>
        <v>0</v>
      </c>
      <c r="L83" s="11" t="str">
        <f t="shared" si="20"/>
        <v xml:space="preserve"> </v>
      </c>
      <c r="M83" s="79"/>
    </row>
    <row r="84" spans="1:13" s="8" customFormat="1" ht="17.100000000000001" hidden="1" customHeight="1">
      <c r="A84" s="9">
        <f t="shared" si="23"/>
        <v>4</v>
      </c>
      <c r="B84" s="11" t="str">
        <f t="shared" si="21"/>
        <v xml:space="preserve"> </v>
      </c>
      <c r="C84" s="84" t="str">
        <f t="shared" si="12"/>
        <v xml:space="preserve"> </v>
      </c>
      <c r="D84" s="87" t="str">
        <f t="shared" si="13"/>
        <v xml:space="preserve"> </v>
      </c>
      <c r="E84" s="90" t="str">
        <f t="shared" si="14"/>
        <v xml:space="preserve"> </v>
      </c>
      <c r="F84" s="11" t="str">
        <f t="shared" si="15"/>
        <v xml:space="preserve"> </v>
      </c>
      <c r="G84" s="11" t="str">
        <f t="shared" si="16"/>
        <v xml:space="preserve"> </v>
      </c>
      <c r="H84" s="224">
        <f t="shared" si="17"/>
        <v>0</v>
      </c>
      <c r="I84" s="224">
        <f t="shared" si="18"/>
        <v>0</v>
      </c>
      <c r="J84" s="224">
        <f t="shared" si="19"/>
        <v>0</v>
      </c>
      <c r="K84" s="99">
        <f t="shared" si="22"/>
        <v>0</v>
      </c>
      <c r="L84" s="11" t="str">
        <f t="shared" si="20"/>
        <v xml:space="preserve"> </v>
      </c>
      <c r="M84" s="79" t="s">
        <v>70</v>
      </c>
    </row>
    <row r="85" spans="1:13" s="8" customFormat="1" ht="17.100000000000001" hidden="1" customHeight="1">
      <c r="A85" s="9">
        <f t="shared" si="23"/>
        <v>4</v>
      </c>
      <c r="B85" s="11" t="str">
        <f t="shared" si="21"/>
        <v xml:space="preserve"> </v>
      </c>
      <c r="C85" s="84" t="str">
        <f t="shared" si="12"/>
        <v xml:space="preserve"> </v>
      </c>
      <c r="D85" s="87" t="str">
        <f t="shared" si="13"/>
        <v xml:space="preserve"> </v>
      </c>
      <c r="E85" s="90" t="str">
        <f t="shared" si="14"/>
        <v xml:space="preserve"> </v>
      </c>
      <c r="F85" s="11" t="str">
        <f t="shared" si="15"/>
        <v xml:space="preserve"> </v>
      </c>
      <c r="G85" s="11" t="str">
        <f t="shared" si="16"/>
        <v xml:space="preserve"> </v>
      </c>
      <c r="H85" s="224">
        <f t="shared" si="17"/>
        <v>0</v>
      </c>
      <c r="I85" s="224">
        <f t="shared" si="18"/>
        <v>0</v>
      </c>
      <c r="J85" s="224">
        <f t="shared" si="19"/>
        <v>0</v>
      </c>
      <c r="K85" s="99">
        <f t="shared" si="22"/>
        <v>0</v>
      </c>
      <c r="L85" s="11" t="str">
        <f t="shared" si="20"/>
        <v xml:space="preserve"> </v>
      </c>
      <c r="M85" s="79" t="s">
        <v>9</v>
      </c>
    </row>
    <row r="86" spans="1:13" s="8" customFormat="1" ht="17.100000000000001" hidden="1" customHeight="1">
      <c r="A86" s="9">
        <f t="shared" si="23"/>
        <v>4</v>
      </c>
      <c r="B86" s="11" t="str">
        <f t="shared" si="21"/>
        <v xml:space="preserve"> </v>
      </c>
      <c r="C86" s="84" t="str">
        <f t="shared" si="12"/>
        <v xml:space="preserve"> </v>
      </c>
      <c r="D86" s="87" t="str">
        <f t="shared" si="13"/>
        <v xml:space="preserve"> </v>
      </c>
      <c r="E86" s="90" t="str">
        <f t="shared" si="14"/>
        <v xml:space="preserve"> </v>
      </c>
      <c r="F86" s="11" t="str">
        <f t="shared" si="15"/>
        <v xml:space="preserve"> </v>
      </c>
      <c r="G86" s="11" t="str">
        <f t="shared" si="16"/>
        <v xml:space="preserve"> </v>
      </c>
      <c r="H86" s="224">
        <f t="shared" si="17"/>
        <v>0</v>
      </c>
      <c r="I86" s="224">
        <f t="shared" si="18"/>
        <v>0</v>
      </c>
      <c r="J86" s="224">
        <f t="shared" si="19"/>
        <v>0</v>
      </c>
      <c r="K86" s="99">
        <f t="shared" si="22"/>
        <v>0</v>
      </c>
      <c r="L86" s="11" t="str">
        <f t="shared" si="20"/>
        <v xml:space="preserve"> </v>
      </c>
      <c r="M86" s="79" t="s">
        <v>13</v>
      </c>
    </row>
    <row r="87" spans="1:13" s="8" customFormat="1" ht="17.100000000000001" hidden="1" customHeight="1">
      <c r="A87" s="9">
        <f t="shared" si="23"/>
        <v>4</v>
      </c>
      <c r="B87" s="11" t="str">
        <f t="shared" si="21"/>
        <v xml:space="preserve"> </v>
      </c>
      <c r="C87" s="84" t="str">
        <f t="shared" si="12"/>
        <v xml:space="preserve"> </v>
      </c>
      <c r="D87" s="87" t="str">
        <f t="shared" si="13"/>
        <v xml:space="preserve"> </v>
      </c>
      <c r="E87" s="90" t="str">
        <f t="shared" si="14"/>
        <v xml:space="preserve"> </v>
      </c>
      <c r="F87" s="11" t="str">
        <f t="shared" si="15"/>
        <v xml:space="preserve"> </v>
      </c>
      <c r="G87" s="11" t="str">
        <f t="shared" si="16"/>
        <v xml:space="preserve"> </v>
      </c>
      <c r="H87" s="224">
        <f t="shared" si="17"/>
        <v>0</v>
      </c>
      <c r="I87" s="224">
        <f t="shared" si="18"/>
        <v>0</v>
      </c>
      <c r="J87" s="224">
        <f t="shared" si="19"/>
        <v>0</v>
      </c>
      <c r="K87" s="99">
        <f t="shared" si="22"/>
        <v>0</v>
      </c>
      <c r="L87" s="11" t="str">
        <f t="shared" si="20"/>
        <v xml:space="preserve"> </v>
      </c>
      <c r="M87" s="79" t="s">
        <v>9</v>
      </c>
    </row>
    <row r="88" spans="1:13" s="8" customFormat="1" ht="17.100000000000001" hidden="1" customHeight="1">
      <c r="A88" s="9">
        <f t="shared" si="23"/>
        <v>4</v>
      </c>
      <c r="B88" s="11" t="str">
        <f t="shared" si="21"/>
        <v xml:space="preserve"> </v>
      </c>
      <c r="C88" s="84" t="str">
        <f t="shared" si="12"/>
        <v xml:space="preserve"> </v>
      </c>
      <c r="D88" s="87" t="str">
        <f t="shared" si="13"/>
        <v xml:space="preserve"> </v>
      </c>
      <c r="E88" s="90" t="str">
        <f t="shared" si="14"/>
        <v xml:space="preserve"> </v>
      </c>
      <c r="F88" s="11" t="str">
        <f t="shared" si="15"/>
        <v xml:space="preserve"> </v>
      </c>
      <c r="G88" s="11" t="str">
        <f t="shared" si="16"/>
        <v xml:space="preserve"> </v>
      </c>
      <c r="H88" s="224">
        <f t="shared" si="17"/>
        <v>0</v>
      </c>
      <c r="I88" s="224">
        <f t="shared" si="18"/>
        <v>0</v>
      </c>
      <c r="J88" s="224">
        <f t="shared" si="19"/>
        <v>0</v>
      </c>
      <c r="K88" s="99">
        <f t="shared" si="22"/>
        <v>0</v>
      </c>
      <c r="L88" s="11" t="str">
        <f t="shared" si="20"/>
        <v xml:space="preserve"> </v>
      </c>
      <c r="M88" s="79"/>
    </row>
    <row r="89" spans="1:13" s="13" customFormat="1" ht="17.100000000000001" hidden="1" customHeight="1">
      <c r="A89" s="9">
        <f t="shared" si="23"/>
        <v>4</v>
      </c>
      <c r="B89" s="11" t="str">
        <f t="shared" si="21"/>
        <v xml:space="preserve"> </v>
      </c>
      <c r="C89" s="84" t="str">
        <f t="shared" si="12"/>
        <v xml:space="preserve"> </v>
      </c>
      <c r="D89" s="87" t="str">
        <f t="shared" si="13"/>
        <v xml:space="preserve"> </v>
      </c>
      <c r="E89" s="90" t="str">
        <f t="shared" si="14"/>
        <v xml:space="preserve"> </v>
      </c>
      <c r="F89" s="11" t="str">
        <f t="shared" si="15"/>
        <v xml:space="preserve"> </v>
      </c>
      <c r="G89" s="11" t="str">
        <f t="shared" si="16"/>
        <v xml:space="preserve"> </v>
      </c>
      <c r="H89" s="224">
        <f t="shared" si="17"/>
        <v>0</v>
      </c>
      <c r="I89" s="224">
        <f t="shared" si="18"/>
        <v>0</v>
      </c>
      <c r="J89" s="224">
        <f t="shared" si="19"/>
        <v>0</v>
      </c>
      <c r="K89" s="99">
        <f t="shared" si="22"/>
        <v>0</v>
      </c>
      <c r="L89" s="11" t="str">
        <f t="shared" si="20"/>
        <v xml:space="preserve"> </v>
      </c>
      <c r="M89" s="79"/>
    </row>
    <row r="90" spans="1:13" s="8" customFormat="1" ht="17.100000000000001" hidden="1" customHeight="1">
      <c r="A90" s="9">
        <f t="shared" si="23"/>
        <v>4</v>
      </c>
      <c r="B90" s="11" t="str">
        <f t="shared" si="21"/>
        <v xml:space="preserve"> </v>
      </c>
      <c r="C90" s="84" t="str">
        <f t="shared" si="12"/>
        <v xml:space="preserve"> </v>
      </c>
      <c r="D90" s="87" t="str">
        <f t="shared" si="13"/>
        <v xml:space="preserve"> </v>
      </c>
      <c r="E90" s="90" t="str">
        <f t="shared" si="14"/>
        <v xml:space="preserve"> </v>
      </c>
      <c r="F90" s="11" t="str">
        <f t="shared" si="15"/>
        <v xml:space="preserve"> </v>
      </c>
      <c r="G90" s="11" t="str">
        <f t="shared" si="16"/>
        <v xml:space="preserve"> </v>
      </c>
      <c r="H90" s="224">
        <f t="shared" si="17"/>
        <v>0</v>
      </c>
      <c r="I90" s="224">
        <f t="shared" si="18"/>
        <v>0</v>
      </c>
      <c r="J90" s="224">
        <f t="shared" si="19"/>
        <v>0</v>
      </c>
      <c r="K90" s="99">
        <f t="shared" si="22"/>
        <v>0</v>
      </c>
      <c r="L90" s="11" t="str">
        <f t="shared" si="20"/>
        <v xml:space="preserve"> </v>
      </c>
      <c r="M90" s="78" t="s">
        <v>69</v>
      </c>
    </row>
    <row r="91" spans="1:13" s="8" customFormat="1" ht="17.100000000000001" hidden="1" customHeight="1">
      <c r="A91" s="9">
        <f t="shared" si="23"/>
        <v>4</v>
      </c>
      <c r="B91" s="11" t="str">
        <f t="shared" si="21"/>
        <v xml:space="preserve"> </v>
      </c>
      <c r="C91" s="84" t="str">
        <f t="shared" si="12"/>
        <v xml:space="preserve"> </v>
      </c>
      <c r="D91" s="87" t="str">
        <f t="shared" si="13"/>
        <v xml:space="preserve"> </v>
      </c>
      <c r="E91" s="90" t="str">
        <f t="shared" si="14"/>
        <v xml:space="preserve"> </v>
      </c>
      <c r="F91" s="11" t="str">
        <f t="shared" si="15"/>
        <v xml:space="preserve"> </v>
      </c>
      <c r="G91" s="11" t="str">
        <f t="shared" si="16"/>
        <v xml:space="preserve"> </v>
      </c>
      <c r="H91" s="224">
        <f t="shared" si="17"/>
        <v>0</v>
      </c>
      <c r="I91" s="224">
        <f t="shared" si="18"/>
        <v>0</v>
      </c>
      <c r="J91" s="224">
        <f t="shared" si="19"/>
        <v>0</v>
      </c>
      <c r="K91" s="99">
        <f t="shared" si="22"/>
        <v>0</v>
      </c>
      <c r="L91" s="11" t="str">
        <f t="shared" si="20"/>
        <v xml:space="preserve"> </v>
      </c>
      <c r="M91" s="79" t="s">
        <v>9</v>
      </c>
    </row>
    <row r="92" spans="1:13" s="8" customFormat="1" ht="17.100000000000001" hidden="1" customHeight="1">
      <c r="A92" s="9">
        <f t="shared" si="23"/>
        <v>4</v>
      </c>
      <c r="B92" s="11" t="str">
        <f t="shared" si="21"/>
        <v xml:space="preserve"> </v>
      </c>
      <c r="C92" s="84" t="str">
        <f t="shared" si="12"/>
        <v xml:space="preserve"> </v>
      </c>
      <c r="D92" s="87" t="str">
        <f t="shared" si="13"/>
        <v xml:space="preserve"> </v>
      </c>
      <c r="E92" s="90" t="str">
        <f t="shared" si="14"/>
        <v xml:space="preserve"> </v>
      </c>
      <c r="F92" s="11" t="str">
        <f t="shared" si="15"/>
        <v xml:space="preserve"> </v>
      </c>
      <c r="G92" s="11" t="str">
        <f t="shared" si="16"/>
        <v xml:space="preserve"> </v>
      </c>
      <c r="H92" s="224">
        <f t="shared" si="17"/>
        <v>0</v>
      </c>
      <c r="I92" s="224">
        <f t="shared" si="18"/>
        <v>0</v>
      </c>
      <c r="J92" s="224">
        <f t="shared" si="19"/>
        <v>0</v>
      </c>
      <c r="K92" s="99">
        <f t="shared" si="22"/>
        <v>0</v>
      </c>
      <c r="L92" s="11" t="str">
        <f t="shared" si="20"/>
        <v xml:space="preserve"> </v>
      </c>
      <c r="M92" s="79" t="s">
        <v>13</v>
      </c>
    </row>
    <row r="93" spans="1:13" s="8" customFormat="1" ht="17.100000000000001" hidden="1" customHeight="1">
      <c r="A93" s="9">
        <f t="shared" si="23"/>
        <v>4</v>
      </c>
      <c r="B93" s="11" t="str">
        <f t="shared" si="21"/>
        <v xml:space="preserve"> </v>
      </c>
      <c r="C93" s="84" t="str">
        <f t="shared" si="12"/>
        <v xml:space="preserve"> </v>
      </c>
      <c r="D93" s="87" t="str">
        <f t="shared" si="13"/>
        <v xml:space="preserve"> </v>
      </c>
      <c r="E93" s="90" t="str">
        <f t="shared" si="14"/>
        <v xml:space="preserve"> </v>
      </c>
      <c r="F93" s="11" t="str">
        <f t="shared" si="15"/>
        <v xml:space="preserve"> </v>
      </c>
      <c r="G93" s="11" t="str">
        <f t="shared" si="16"/>
        <v xml:space="preserve"> </v>
      </c>
      <c r="H93" s="224">
        <f t="shared" si="17"/>
        <v>0</v>
      </c>
      <c r="I93" s="224">
        <f t="shared" si="18"/>
        <v>0</v>
      </c>
      <c r="J93" s="224">
        <f t="shared" si="19"/>
        <v>0</v>
      </c>
      <c r="K93" s="99">
        <f t="shared" si="22"/>
        <v>0</v>
      </c>
      <c r="L93" s="11" t="str">
        <f t="shared" si="20"/>
        <v xml:space="preserve"> </v>
      </c>
      <c r="M93" s="79" t="s">
        <v>69</v>
      </c>
    </row>
    <row r="94" spans="1:13" s="8" customFormat="1" ht="17.100000000000001" hidden="1" customHeight="1">
      <c r="A94" s="9">
        <f t="shared" si="23"/>
        <v>4</v>
      </c>
      <c r="B94" s="11" t="str">
        <f t="shared" si="21"/>
        <v xml:space="preserve"> </v>
      </c>
      <c r="C94" s="84" t="str">
        <f t="shared" si="12"/>
        <v xml:space="preserve"> </v>
      </c>
      <c r="D94" s="87" t="str">
        <f t="shared" si="13"/>
        <v xml:space="preserve"> </v>
      </c>
      <c r="E94" s="90" t="str">
        <f t="shared" si="14"/>
        <v xml:space="preserve"> </v>
      </c>
      <c r="F94" s="11" t="str">
        <f t="shared" si="15"/>
        <v xml:space="preserve"> </v>
      </c>
      <c r="G94" s="11" t="str">
        <f t="shared" si="16"/>
        <v xml:space="preserve"> </v>
      </c>
      <c r="H94" s="224">
        <f t="shared" si="17"/>
        <v>0</v>
      </c>
      <c r="I94" s="224">
        <f t="shared" si="18"/>
        <v>0</v>
      </c>
      <c r="J94" s="224">
        <f t="shared" si="19"/>
        <v>0</v>
      </c>
      <c r="K94" s="99">
        <f t="shared" si="22"/>
        <v>0</v>
      </c>
      <c r="L94" s="11" t="str">
        <f t="shared" si="20"/>
        <v xml:space="preserve"> </v>
      </c>
      <c r="M94" s="79"/>
    </row>
    <row r="95" spans="1:13" s="8" customFormat="1" ht="17.100000000000001" hidden="1" customHeight="1">
      <c r="A95" s="9">
        <f t="shared" si="23"/>
        <v>4</v>
      </c>
      <c r="B95" s="11" t="str">
        <f t="shared" si="21"/>
        <v xml:space="preserve"> </v>
      </c>
      <c r="C95" s="84" t="str">
        <f t="shared" si="12"/>
        <v xml:space="preserve"> </v>
      </c>
      <c r="D95" s="87" t="str">
        <f t="shared" si="13"/>
        <v xml:space="preserve"> </v>
      </c>
      <c r="E95" s="90" t="str">
        <f t="shared" si="14"/>
        <v xml:space="preserve"> </v>
      </c>
      <c r="F95" s="11" t="str">
        <f t="shared" si="15"/>
        <v xml:space="preserve"> </v>
      </c>
      <c r="G95" s="11" t="str">
        <f t="shared" si="16"/>
        <v xml:space="preserve"> </v>
      </c>
      <c r="H95" s="224">
        <f t="shared" si="17"/>
        <v>0</v>
      </c>
      <c r="I95" s="224">
        <f t="shared" si="18"/>
        <v>0</v>
      </c>
      <c r="J95" s="224">
        <f t="shared" si="19"/>
        <v>0</v>
      </c>
      <c r="K95" s="99">
        <f t="shared" si="22"/>
        <v>0</v>
      </c>
      <c r="L95" s="11" t="str">
        <f t="shared" si="20"/>
        <v xml:space="preserve"> </v>
      </c>
      <c r="M95" s="79"/>
    </row>
    <row r="96" spans="1:13" s="8" customFormat="1" ht="17.100000000000001" hidden="1" customHeight="1">
      <c r="A96" s="9">
        <f t="shared" si="23"/>
        <v>4</v>
      </c>
      <c r="B96" s="11" t="str">
        <f t="shared" si="21"/>
        <v xml:space="preserve"> </v>
      </c>
      <c r="C96" s="84" t="str">
        <f t="shared" si="12"/>
        <v xml:space="preserve"> </v>
      </c>
      <c r="D96" s="87" t="str">
        <f t="shared" si="13"/>
        <v xml:space="preserve"> </v>
      </c>
      <c r="E96" s="90" t="str">
        <f t="shared" si="14"/>
        <v xml:space="preserve"> </v>
      </c>
      <c r="F96" s="11" t="str">
        <f t="shared" si="15"/>
        <v xml:space="preserve"> </v>
      </c>
      <c r="G96" s="11" t="str">
        <f t="shared" si="16"/>
        <v xml:space="preserve"> </v>
      </c>
      <c r="H96" s="224">
        <f t="shared" si="17"/>
        <v>0</v>
      </c>
      <c r="I96" s="224">
        <f t="shared" si="18"/>
        <v>0</v>
      </c>
      <c r="J96" s="224">
        <f t="shared" si="19"/>
        <v>0</v>
      </c>
      <c r="K96" s="99">
        <f t="shared" si="22"/>
        <v>0</v>
      </c>
      <c r="L96" s="11" t="str">
        <f t="shared" si="20"/>
        <v xml:space="preserve"> </v>
      </c>
      <c r="M96" s="79" t="s">
        <v>13</v>
      </c>
    </row>
    <row r="97" spans="1:13" s="8" customFormat="1" ht="17.100000000000001" hidden="1" customHeight="1">
      <c r="A97" s="9">
        <f t="shared" si="23"/>
        <v>4</v>
      </c>
      <c r="B97" s="11" t="str">
        <f t="shared" si="21"/>
        <v xml:space="preserve"> </v>
      </c>
      <c r="C97" s="84" t="str">
        <f t="shared" si="12"/>
        <v xml:space="preserve"> </v>
      </c>
      <c r="D97" s="87" t="str">
        <f t="shared" si="13"/>
        <v xml:space="preserve"> </v>
      </c>
      <c r="E97" s="90" t="str">
        <f t="shared" si="14"/>
        <v xml:space="preserve"> </v>
      </c>
      <c r="F97" s="11" t="str">
        <f t="shared" si="15"/>
        <v xml:space="preserve"> </v>
      </c>
      <c r="G97" s="11" t="str">
        <f t="shared" si="16"/>
        <v xml:space="preserve"> </v>
      </c>
      <c r="H97" s="224">
        <f t="shared" si="17"/>
        <v>0</v>
      </c>
      <c r="I97" s="224">
        <f t="shared" si="18"/>
        <v>0</v>
      </c>
      <c r="J97" s="224">
        <f t="shared" si="19"/>
        <v>0</v>
      </c>
      <c r="K97" s="99">
        <f t="shared" si="22"/>
        <v>0</v>
      </c>
      <c r="L97" s="11" t="str">
        <f t="shared" si="20"/>
        <v xml:space="preserve"> </v>
      </c>
      <c r="M97" s="79"/>
    </row>
    <row r="98" spans="1:13" s="8" customFormat="1" ht="17.100000000000001" hidden="1" customHeight="1">
      <c r="A98" s="9">
        <f t="shared" si="23"/>
        <v>4</v>
      </c>
      <c r="B98" s="11" t="str">
        <f t="shared" si="21"/>
        <v xml:space="preserve"> </v>
      </c>
      <c r="C98" s="84" t="str">
        <f t="shared" si="12"/>
        <v xml:space="preserve"> </v>
      </c>
      <c r="D98" s="87" t="str">
        <f t="shared" si="13"/>
        <v xml:space="preserve"> </v>
      </c>
      <c r="E98" s="90" t="str">
        <f t="shared" si="14"/>
        <v xml:space="preserve"> </v>
      </c>
      <c r="F98" s="11" t="str">
        <f t="shared" si="15"/>
        <v xml:space="preserve"> </v>
      </c>
      <c r="G98" s="11" t="str">
        <f t="shared" si="16"/>
        <v xml:space="preserve"> </v>
      </c>
      <c r="H98" s="224">
        <f t="shared" si="17"/>
        <v>0</v>
      </c>
      <c r="I98" s="224">
        <f t="shared" si="18"/>
        <v>0</v>
      </c>
      <c r="J98" s="224">
        <f t="shared" si="19"/>
        <v>0</v>
      </c>
      <c r="K98" s="99">
        <f t="shared" si="22"/>
        <v>0</v>
      </c>
      <c r="L98" s="11" t="str">
        <f t="shared" si="20"/>
        <v xml:space="preserve"> </v>
      </c>
      <c r="M98" s="79"/>
    </row>
    <row r="99" spans="1:13" s="8" customFormat="1" ht="17.100000000000001" hidden="1" customHeight="1">
      <c r="A99" s="9">
        <f t="shared" si="23"/>
        <v>4</v>
      </c>
      <c r="B99" s="11" t="str">
        <f t="shared" si="21"/>
        <v xml:space="preserve"> </v>
      </c>
      <c r="C99" s="84" t="str">
        <f t="shared" si="12"/>
        <v xml:space="preserve"> </v>
      </c>
      <c r="D99" s="87" t="str">
        <f t="shared" si="13"/>
        <v xml:space="preserve"> </v>
      </c>
      <c r="E99" s="90" t="str">
        <f t="shared" si="14"/>
        <v xml:space="preserve"> </v>
      </c>
      <c r="F99" s="11" t="str">
        <f t="shared" si="15"/>
        <v xml:space="preserve"> </v>
      </c>
      <c r="G99" s="11" t="str">
        <f t="shared" si="16"/>
        <v xml:space="preserve"> </v>
      </c>
      <c r="H99" s="224">
        <f t="shared" si="17"/>
        <v>0</v>
      </c>
      <c r="I99" s="224">
        <f t="shared" si="18"/>
        <v>0</v>
      </c>
      <c r="J99" s="224">
        <f t="shared" si="19"/>
        <v>0</v>
      </c>
      <c r="K99" s="99">
        <f t="shared" si="22"/>
        <v>0</v>
      </c>
      <c r="L99" s="11" t="str">
        <f t="shared" si="20"/>
        <v xml:space="preserve"> </v>
      </c>
      <c r="M99" s="79"/>
    </row>
    <row r="100" spans="1:13" s="8" customFormat="1" ht="17.100000000000001" hidden="1" customHeight="1">
      <c r="A100" s="9">
        <f t="shared" si="23"/>
        <v>4</v>
      </c>
      <c r="B100" s="11" t="str">
        <f t="shared" si="21"/>
        <v xml:space="preserve"> </v>
      </c>
      <c r="C100" s="84" t="str">
        <f t="shared" si="12"/>
        <v xml:space="preserve"> </v>
      </c>
      <c r="D100" s="87" t="str">
        <f t="shared" si="13"/>
        <v xml:space="preserve"> </v>
      </c>
      <c r="E100" s="90" t="str">
        <f t="shared" si="14"/>
        <v xml:space="preserve"> </v>
      </c>
      <c r="F100" s="11" t="str">
        <f t="shared" si="15"/>
        <v xml:space="preserve"> </v>
      </c>
      <c r="G100" s="11" t="str">
        <f t="shared" si="16"/>
        <v xml:space="preserve"> </v>
      </c>
      <c r="H100" s="224">
        <f t="shared" si="17"/>
        <v>0</v>
      </c>
      <c r="I100" s="224">
        <f t="shared" si="18"/>
        <v>0</v>
      </c>
      <c r="J100" s="224">
        <f t="shared" si="19"/>
        <v>0</v>
      </c>
      <c r="K100" s="99">
        <f t="shared" si="22"/>
        <v>0</v>
      </c>
      <c r="L100" s="11" t="str">
        <f t="shared" si="20"/>
        <v xml:space="preserve"> </v>
      </c>
      <c r="M100" s="78" t="s">
        <v>9</v>
      </c>
    </row>
    <row r="101" spans="1:13" s="8" customFormat="1" ht="17.100000000000001" hidden="1" customHeight="1">
      <c r="A101" s="9">
        <f t="shared" si="23"/>
        <v>4</v>
      </c>
      <c r="B101" s="11" t="str">
        <f t="shared" si="21"/>
        <v xml:space="preserve"> </v>
      </c>
      <c r="C101" s="84" t="str">
        <f t="shared" si="12"/>
        <v xml:space="preserve"> </v>
      </c>
      <c r="D101" s="87" t="str">
        <f t="shared" si="13"/>
        <v xml:space="preserve"> </v>
      </c>
      <c r="E101" s="90" t="str">
        <f t="shared" si="14"/>
        <v xml:space="preserve"> </v>
      </c>
      <c r="F101" s="11" t="str">
        <f t="shared" si="15"/>
        <v xml:space="preserve"> </v>
      </c>
      <c r="G101" s="11" t="str">
        <f t="shared" si="16"/>
        <v xml:space="preserve"> </v>
      </c>
      <c r="H101" s="224">
        <f t="shared" si="17"/>
        <v>0</v>
      </c>
      <c r="I101" s="224">
        <f t="shared" si="18"/>
        <v>0</v>
      </c>
      <c r="J101" s="224">
        <f t="shared" si="19"/>
        <v>0</v>
      </c>
      <c r="K101" s="99">
        <f t="shared" si="22"/>
        <v>0</v>
      </c>
      <c r="L101" s="11" t="str">
        <f t="shared" si="20"/>
        <v xml:space="preserve"> </v>
      </c>
      <c r="M101" s="79" t="s">
        <v>14</v>
      </c>
    </row>
    <row r="102" spans="1:13" s="8" customFormat="1" ht="17.100000000000001" hidden="1" customHeight="1">
      <c r="A102" s="9">
        <f t="shared" si="23"/>
        <v>4</v>
      </c>
      <c r="B102" s="11" t="str">
        <f t="shared" si="21"/>
        <v xml:space="preserve"> </v>
      </c>
      <c r="C102" s="84" t="str">
        <f t="shared" si="12"/>
        <v xml:space="preserve"> </v>
      </c>
      <c r="D102" s="87" t="str">
        <f t="shared" si="13"/>
        <v xml:space="preserve"> </v>
      </c>
      <c r="E102" s="90" t="str">
        <f t="shared" si="14"/>
        <v xml:space="preserve"> </v>
      </c>
      <c r="F102" s="11" t="str">
        <f t="shared" si="15"/>
        <v xml:space="preserve"> </v>
      </c>
      <c r="G102" s="11" t="str">
        <f t="shared" si="16"/>
        <v xml:space="preserve"> </v>
      </c>
      <c r="H102" s="224">
        <f t="shared" si="17"/>
        <v>0</v>
      </c>
      <c r="I102" s="224">
        <f t="shared" si="18"/>
        <v>0</v>
      </c>
      <c r="J102" s="224">
        <f t="shared" si="19"/>
        <v>0</v>
      </c>
      <c r="K102" s="99">
        <f t="shared" si="22"/>
        <v>0</v>
      </c>
      <c r="L102" s="11" t="str">
        <f t="shared" si="20"/>
        <v xml:space="preserve"> </v>
      </c>
      <c r="M102" s="79" t="s">
        <v>9</v>
      </c>
    </row>
    <row r="103" spans="1:13" s="8" customFormat="1" ht="17.100000000000001" hidden="1" customHeight="1">
      <c r="A103" s="9">
        <f t="shared" si="23"/>
        <v>4</v>
      </c>
      <c r="B103" s="11" t="str">
        <f t="shared" si="21"/>
        <v xml:space="preserve"> </v>
      </c>
      <c r="C103" s="84" t="str">
        <f t="shared" si="12"/>
        <v xml:space="preserve"> </v>
      </c>
      <c r="D103" s="87" t="str">
        <f t="shared" si="13"/>
        <v xml:space="preserve"> </v>
      </c>
      <c r="E103" s="90" t="str">
        <f t="shared" si="14"/>
        <v xml:space="preserve"> </v>
      </c>
      <c r="F103" s="11" t="str">
        <f t="shared" si="15"/>
        <v xml:space="preserve"> </v>
      </c>
      <c r="G103" s="11" t="str">
        <f t="shared" si="16"/>
        <v xml:space="preserve"> </v>
      </c>
      <c r="H103" s="224">
        <f t="shared" si="17"/>
        <v>0</v>
      </c>
      <c r="I103" s="224">
        <f t="shared" si="18"/>
        <v>0</v>
      </c>
      <c r="J103" s="224">
        <f t="shared" si="19"/>
        <v>0</v>
      </c>
      <c r="K103" s="99">
        <f t="shared" si="22"/>
        <v>0</v>
      </c>
      <c r="L103" s="11" t="str">
        <f t="shared" si="20"/>
        <v xml:space="preserve"> </v>
      </c>
      <c r="M103" s="79" t="s">
        <v>70</v>
      </c>
    </row>
    <row r="104" spans="1:13" s="8" customFormat="1" ht="17.100000000000001" hidden="1" customHeight="1">
      <c r="A104" s="9">
        <f t="shared" si="23"/>
        <v>4</v>
      </c>
      <c r="B104" s="11" t="str">
        <f t="shared" si="21"/>
        <v xml:space="preserve"> </v>
      </c>
      <c r="C104" s="84" t="str">
        <f t="shared" si="12"/>
        <v xml:space="preserve"> </v>
      </c>
      <c r="D104" s="87" t="str">
        <f t="shared" si="13"/>
        <v xml:space="preserve"> </v>
      </c>
      <c r="E104" s="90" t="str">
        <f t="shared" si="14"/>
        <v xml:space="preserve"> </v>
      </c>
      <c r="F104" s="11" t="str">
        <f t="shared" si="15"/>
        <v xml:space="preserve"> </v>
      </c>
      <c r="G104" s="11" t="str">
        <f t="shared" si="16"/>
        <v xml:space="preserve"> </v>
      </c>
      <c r="H104" s="224">
        <f t="shared" si="17"/>
        <v>0</v>
      </c>
      <c r="I104" s="224">
        <f t="shared" si="18"/>
        <v>0</v>
      </c>
      <c r="J104" s="224">
        <f t="shared" si="19"/>
        <v>0</v>
      </c>
      <c r="K104" s="99">
        <f t="shared" si="22"/>
        <v>0</v>
      </c>
      <c r="L104" s="11" t="str">
        <f t="shared" si="20"/>
        <v xml:space="preserve"> </v>
      </c>
      <c r="M104" s="80" t="s">
        <v>13</v>
      </c>
    </row>
    <row r="105" spans="1:13" ht="18" hidden="1" customHeight="1">
      <c r="A105" s="9">
        <f t="shared" si="23"/>
        <v>4</v>
      </c>
      <c r="B105" s="11" t="str">
        <f t="shared" si="21"/>
        <v xml:space="preserve"> </v>
      </c>
      <c r="C105" s="84" t="str">
        <f t="shared" si="12"/>
        <v xml:space="preserve"> </v>
      </c>
      <c r="D105" s="87" t="str">
        <f t="shared" si="13"/>
        <v xml:space="preserve"> </v>
      </c>
      <c r="E105" s="90" t="str">
        <f t="shared" si="14"/>
        <v xml:space="preserve"> </v>
      </c>
      <c r="F105" s="11" t="str">
        <f t="shared" si="15"/>
        <v xml:space="preserve"> </v>
      </c>
      <c r="G105" s="11" t="str">
        <f t="shared" si="16"/>
        <v xml:space="preserve"> </v>
      </c>
      <c r="H105" s="224">
        <f t="shared" si="17"/>
        <v>0</v>
      </c>
      <c r="I105" s="224">
        <f t="shared" si="18"/>
        <v>0</v>
      </c>
      <c r="J105" s="224">
        <f t="shared" si="19"/>
        <v>0</v>
      </c>
      <c r="K105" s="99">
        <f t="shared" si="22"/>
        <v>0</v>
      </c>
      <c r="L105" s="11" t="str">
        <f t="shared" si="20"/>
        <v xml:space="preserve"> </v>
      </c>
    </row>
    <row r="106" spans="1:13" ht="18" hidden="1" customHeight="1">
      <c r="A106" s="9">
        <f t="shared" si="23"/>
        <v>4</v>
      </c>
      <c r="B106" s="11" t="str">
        <f t="shared" si="21"/>
        <v xml:space="preserve"> </v>
      </c>
      <c r="C106" s="84" t="str">
        <f t="shared" si="12"/>
        <v xml:space="preserve"> </v>
      </c>
      <c r="D106" s="87" t="str">
        <f t="shared" si="13"/>
        <v xml:space="preserve"> </v>
      </c>
      <c r="E106" s="90" t="str">
        <f t="shared" si="14"/>
        <v xml:space="preserve"> </v>
      </c>
      <c r="F106" s="11" t="str">
        <f t="shared" si="15"/>
        <v xml:space="preserve"> </v>
      </c>
      <c r="G106" s="11" t="str">
        <f t="shared" si="16"/>
        <v xml:space="preserve"> </v>
      </c>
      <c r="H106" s="224">
        <f t="shared" si="17"/>
        <v>0</v>
      </c>
      <c r="I106" s="224">
        <f t="shared" si="18"/>
        <v>0</v>
      </c>
      <c r="J106" s="224">
        <f t="shared" si="19"/>
        <v>0</v>
      </c>
      <c r="K106" s="99">
        <f t="shared" si="22"/>
        <v>0</v>
      </c>
      <c r="L106" s="11" t="str">
        <f t="shared" si="20"/>
        <v xml:space="preserve"> </v>
      </c>
      <c r="M106" s="21"/>
    </row>
    <row r="107" spans="1:13" ht="18" hidden="1" customHeight="1">
      <c r="A107" s="9">
        <f t="shared" si="23"/>
        <v>4</v>
      </c>
      <c r="B107" s="11" t="str">
        <f t="shared" si="21"/>
        <v xml:space="preserve"> </v>
      </c>
      <c r="C107" s="84" t="str">
        <f t="shared" si="12"/>
        <v xml:space="preserve"> </v>
      </c>
      <c r="D107" s="87" t="str">
        <f t="shared" si="13"/>
        <v xml:space="preserve"> </v>
      </c>
      <c r="E107" s="90" t="str">
        <f t="shared" si="14"/>
        <v xml:space="preserve"> </v>
      </c>
      <c r="F107" s="11" t="str">
        <f t="shared" si="15"/>
        <v xml:space="preserve"> </v>
      </c>
      <c r="G107" s="11" t="str">
        <f t="shared" si="16"/>
        <v xml:space="preserve"> </v>
      </c>
      <c r="H107" s="224">
        <f t="shared" si="17"/>
        <v>0</v>
      </c>
      <c r="I107" s="224">
        <f t="shared" si="18"/>
        <v>0</v>
      </c>
      <c r="J107" s="224">
        <f t="shared" si="19"/>
        <v>0</v>
      </c>
      <c r="K107" s="99">
        <f t="shared" si="22"/>
        <v>0</v>
      </c>
      <c r="L107" s="11" t="str">
        <f t="shared" si="20"/>
        <v xml:space="preserve"> </v>
      </c>
      <c r="M107" s="21"/>
    </row>
    <row r="108" spans="1:13" ht="18" hidden="1" customHeight="1">
      <c r="A108" s="9">
        <f t="shared" si="23"/>
        <v>4</v>
      </c>
      <c r="B108" s="11" t="str">
        <f t="shared" si="21"/>
        <v xml:space="preserve"> </v>
      </c>
      <c r="C108" s="84" t="str">
        <f t="shared" si="12"/>
        <v xml:space="preserve"> </v>
      </c>
      <c r="D108" s="87" t="str">
        <f t="shared" si="13"/>
        <v xml:space="preserve"> </v>
      </c>
      <c r="E108" s="90" t="str">
        <f t="shared" si="14"/>
        <v xml:space="preserve"> </v>
      </c>
      <c r="F108" s="11" t="str">
        <f t="shared" si="15"/>
        <v xml:space="preserve"> </v>
      </c>
      <c r="G108" s="11" t="str">
        <f t="shared" si="16"/>
        <v xml:space="preserve"> </v>
      </c>
      <c r="H108" s="224">
        <f t="shared" si="17"/>
        <v>0</v>
      </c>
      <c r="I108" s="224">
        <f t="shared" si="18"/>
        <v>0</v>
      </c>
      <c r="J108" s="224">
        <f t="shared" si="19"/>
        <v>0</v>
      </c>
      <c r="K108" s="99">
        <f t="shared" si="22"/>
        <v>0</v>
      </c>
      <c r="L108" s="11" t="str">
        <f t="shared" si="20"/>
        <v xml:space="preserve"> </v>
      </c>
      <c r="M108" s="21"/>
    </row>
    <row r="109" spans="1:13" ht="18" hidden="1" customHeight="1">
      <c r="A109" s="9">
        <f t="shared" si="23"/>
        <v>4</v>
      </c>
      <c r="B109" s="11" t="str">
        <f t="shared" si="21"/>
        <v xml:space="preserve"> </v>
      </c>
      <c r="C109" s="84" t="str">
        <f t="shared" si="12"/>
        <v xml:space="preserve"> </v>
      </c>
      <c r="D109" s="87" t="str">
        <f t="shared" si="13"/>
        <v xml:space="preserve"> </v>
      </c>
      <c r="E109" s="90" t="str">
        <f t="shared" si="14"/>
        <v xml:space="preserve"> </v>
      </c>
      <c r="F109" s="11" t="str">
        <f t="shared" si="15"/>
        <v xml:space="preserve"> </v>
      </c>
      <c r="G109" s="11" t="str">
        <f t="shared" si="16"/>
        <v xml:space="preserve"> </v>
      </c>
      <c r="H109" s="224">
        <f t="shared" si="17"/>
        <v>0</v>
      </c>
      <c r="I109" s="224">
        <f t="shared" si="18"/>
        <v>0</v>
      </c>
      <c r="J109" s="224">
        <f t="shared" si="19"/>
        <v>0</v>
      </c>
      <c r="K109" s="99">
        <f t="shared" si="22"/>
        <v>0</v>
      </c>
      <c r="L109" s="11" t="str">
        <f t="shared" si="20"/>
        <v xml:space="preserve"> </v>
      </c>
      <c r="M109" s="21"/>
    </row>
    <row r="110" spans="1:13" ht="18" hidden="1" customHeight="1">
      <c r="A110" s="9">
        <f t="shared" si="23"/>
        <v>4</v>
      </c>
      <c r="B110" s="11" t="str">
        <f t="shared" si="21"/>
        <v xml:space="preserve"> </v>
      </c>
      <c r="C110" s="84" t="str">
        <f t="shared" si="12"/>
        <v xml:space="preserve"> </v>
      </c>
      <c r="D110" s="87" t="str">
        <f t="shared" si="13"/>
        <v xml:space="preserve"> </v>
      </c>
      <c r="E110" s="90" t="str">
        <f t="shared" si="14"/>
        <v xml:space="preserve"> </v>
      </c>
      <c r="F110" s="11" t="str">
        <f t="shared" si="15"/>
        <v xml:space="preserve"> </v>
      </c>
      <c r="G110" s="11" t="str">
        <f t="shared" si="16"/>
        <v xml:space="preserve"> </v>
      </c>
      <c r="H110" s="224">
        <f t="shared" si="17"/>
        <v>0</v>
      </c>
      <c r="I110" s="224">
        <f t="shared" si="18"/>
        <v>0</v>
      </c>
      <c r="J110" s="224">
        <f t="shared" si="19"/>
        <v>0</v>
      </c>
      <c r="K110" s="99">
        <f t="shared" si="22"/>
        <v>0</v>
      </c>
      <c r="L110" s="11" t="str">
        <f t="shared" si="20"/>
        <v xml:space="preserve"> </v>
      </c>
      <c r="M110" s="21"/>
    </row>
    <row r="111" spans="1:13" s="15" customFormat="1" ht="16.5" hidden="1">
      <c r="A111" s="9">
        <f t="shared" si="23"/>
        <v>4</v>
      </c>
      <c r="B111" s="11" t="str">
        <f t="shared" si="21"/>
        <v xml:space="preserve"> </v>
      </c>
      <c r="C111" s="84" t="str">
        <f t="shared" si="12"/>
        <v xml:space="preserve"> </v>
      </c>
      <c r="D111" s="87" t="str">
        <f t="shared" si="13"/>
        <v xml:space="preserve"> </v>
      </c>
      <c r="E111" s="90" t="str">
        <f t="shared" si="14"/>
        <v xml:space="preserve"> </v>
      </c>
      <c r="F111" s="11" t="str">
        <f t="shared" si="15"/>
        <v xml:space="preserve"> </v>
      </c>
      <c r="G111" s="11" t="str">
        <f t="shared" si="16"/>
        <v xml:space="preserve"> </v>
      </c>
      <c r="H111" s="224">
        <f t="shared" si="17"/>
        <v>0</v>
      </c>
      <c r="I111" s="224">
        <f t="shared" si="18"/>
        <v>0</v>
      </c>
      <c r="J111" s="224">
        <f t="shared" si="19"/>
        <v>0</v>
      </c>
      <c r="K111" s="99">
        <f t="shared" si="22"/>
        <v>0</v>
      </c>
      <c r="L111" s="11" t="str">
        <f t="shared" si="20"/>
        <v xml:space="preserve"> </v>
      </c>
    </row>
    <row r="112" spans="1:13" s="17" customFormat="1" ht="21" hidden="1" customHeight="1">
      <c r="A112" s="9">
        <f t="shared" si="23"/>
        <v>4</v>
      </c>
      <c r="B112" s="11" t="str">
        <f t="shared" si="21"/>
        <v xml:space="preserve"> </v>
      </c>
      <c r="C112" s="84" t="str">
        <f t="shared" si="12"/>
        <v xml:space="preserve"> </v>
      </c>
      <c r="D112" s="87" t="str">
        <f t="shared" si="13"/>
        <v xml:space="preserve"> </v>
      </c>
      <c r="E112" s="90" t="str">
        <f t="shared" si="14"/>
        <v xml:space="preserve"> </v>
      </c>
      <c r="F112" s="11" t="str">
        <f t="shared" si="15"/>
        <v xml:space="preserve"> </v>
      </c>
      <c r="G112" s="11" t="str">
        <f t="shared" si="16"/>
        <v xml:space="preserve"> </v>
      </c>
      <c r="H112" s="224">
        <f t="shared" si="17"/>
        <v>0</v>
      </c>
      <c r="I112" s="224">
        <f t="shared" si="18"/>
        <v>0</v>
      </c>
      <c r="J112" s="224">
        <f t="shared" si="19"/>
        <v>0</v>
      </c>
      <c r="K112" s="99">
        <f t="shared" si="22"/>
        <v>0</v>
      </c>
      <c r="L112" s="11" t="str">
        <f t="shared" si="20"/>
        <v xml:space="preserve"> </v>
      </c>
    </row>
    <row r="113" spans="1:13" s="17" customFormat="1" ht="15.75" hidden="1">
      <c r="A113" s="9">
        <f t="shared" si="23"/>
        <v>4</v>
      </c>
      <c r="B113" s="11" t="str">
        <f t="shared" si="21"/>
        <v xml:space="preserve"> </v>
      </c>
      <c r="C113" s="84" t="str">
        <f t="shared" si="12"/>
        <v xml:space="preserve"> </v>
      </c>
      <c r="D113" s="87" t="str">
        <f t="shared" si="13"/>
        <v xml:space="preserve"> </v>
      </c>
      <c r="E113" s="90" t="str">
        <f t="shared" si="14"/>
        <v xml:space="preserve"> </v>
      </c>
      <c r="F113" s="11" t="str">
        <f t="shared" si="15"/>
        <v xml:space="preserve"> </v>
      </c>
      <c r="G113" s="11" t="str">
        <f t="shared" si="16"/>
        <v xml:space="preserve"> </v>
      </c>
      <c r="H113" s="224">
        <f t="shared" si="17"/>
        <v>0</v>
      </c>
      <c r="I113" s="224">
        <f t="shared" si="18"/>
        <v>0</v>
      </c>
      <c r="J113" s="224">
        <f t="shared" si="19"/>
        <v>0</v>
      </c>
      <c r="K113" s="99">
        <f t="shared" si="22"/>
        <v>0</v>
      </c>
      <c r="L113" s="11" t="str">
        <f t="shared" si="20"/>
        <v xml:space="preserve"> </v>
      </c>
      <c r="M113" s="19"/>
    </row>
    <row r="114" spans="1:13" s="17" customFormat="1" ht="15.75" hidden="1">
      <c r="A114" s="9">
        <f t="shared" si="23"/>
        <v>4</v>
      </c>
      <c r="B114" s="11" t="str">
        <f t="shared" si="21"/>
        <v xml:space="preserve"> </v>
      </c>
      <c r="C114" s="84" t="str">
        <f t="shared" si="12"/>
        <v xml:space="preserve"> </v>
      </c>
      <c r="D114" s="87" t="str">
        <f t="shared" si="13"/>
        <v xml:space="preserve"> </v>
      </c>
      <c r="E114" s="90" t="str">
        <f t="shared" si="14"/>
        <v xml:space="preserve"> </v>
      </c>
      <c r="F114" s="11" t="str">
        <f t="shared" si="15"/>
        <v xml:space="preserve"> </v>
      </c>
      <c r="G114" s="11" t="str">
        <f t="shared" si="16"/>
        <v xml:space="preserve"> </v>
      </c>
      <c r="H114" s="224">
        <f t="shared" si="17"/>
        <v>0</v>
      </c>
      <c r="I114" s="224">
        <f t="shared" si="18"/>
        <v>0</v>
      </c>
      <c r="J114" s="224">
        <f t="shared" si="19"/>
        <v>0</v>
      </c>
      <c r="K114" s="99">
        <f t="shared" si="22"/>
        <v>0</v>
      </c>
      <c r="L114" s="11" t="str">
        <f t="shared" si="20"/>
        <v xml:space="preserve"> </v>
      </c>
      <c r="M114" s="19"/>
    </row>
    <row r="115" spans="1:13" s="17" customFormat="1" ht="15.75" hidden="1">
      <c r="A115" s="9">
        <f t="shared" si="23"/>
        <v>4</v>
      </c>
      <c r="B115" s="11" t="str">
        <f t="shared" si="21"/>
        <v xml:space="preserve"> </v>
      </c>
      <c r="C115" s="84" t="str">
        <f t="shared" si="12"/>
        <v xml:space="preserve"> </v>
      </c>
      <c r="D115" s="87" t="str">
        <f t="shared" si="13"/>
        <v xml:space="preserve"> </v>
      </c>
      <c r="E115" s="90" t="str">
        <f t="shared" si="14"/>
        <v xml:space="preserve"> </v>
      </c>
      <c r="F115" s="11" t="str">
        <f t="shared" si="15"/>
        <v xml:space="preserve"> </v>
      </c>
      <c r="G115" s="11" t="str">
        <f t="shared" si="16"/>
        <v xml:space="preserve"> </v>
      </c>
      <c r="H115" s="224">
        <f t="shared" si="17"/>
        <v>0</v>
      </c>
      <c r="I115" s="224">
        <f t="shared" si="18"/>
        <v>0</v>
      </c>
      <c r="J115" s="224">
        <f t="shared" si="19"/>
        <v>0</v>
      </c>
      <c r="K115" s="99">
        <f t="shared" si="22"/>
        <v>0</v>
      </c>
      <c r="L115" s="11" t="str">
        <f t="shared" si="20"/>
        <v xml:space="preserve"> </v>
      </c>
      <c r="M115" s="19"/>
    </row>
    <row r="116" spans="1:13" s="17" customFormat="1" ht="15.75" hidden="1">
      <c r="A116" s="9">
        <f t="shared" si="23"/>
        <v>4</v>
      </c>
      <c r="B116" s="11" t="str">
        <f t="shared" si="21"/>
        <v xml:space="preserve"> </v>
      </c>
      <c r="C116" s="84" t="str">
        <f t="shared" si="12"/>
        <v xml:space="preserve"> </v>
      </c>
      <c r="D116" s="87" t="str">
        <f t="shared" si="13"/>
        <v xml:space="preserve"> </v>
      </c>
      <c r="E116" s="90" t="str">
        <f t="shared" si="14"/>
        <v xml:space="preserve"> </v>
      </c>
      <c r="F116" s="11" t="str">
        <f t="shared" si="15"/>
        <v xml:space="preserve"> </v>
      </c>
      <c r="G116" s="11" t="str">
        <f t="shared" si="16"/>
        <v xml:space="preserve"> </v>
      </c>
      <c r="H116" s="224">
        <f t="shared" si="17"/>
        <v>0</v>
      </c>
      <c r="I116" s="224">
        <f t="shared" si="18"/>
        <v>0</v>
      </c>
      <c r="J116" s="224">
        <f t="shared" si="19"/>
        <v>0</v>
      </c>
      <c r="K116" s="99">
        <f t="shared" si="22"/>
        <v>0</v>
      </c>
      <c r="L116" s="11" t="str">
        <f t="shared" si="20"/>
        <v xml:space="preserve"> </v>
      </c>
      <c r="M116" s="19"/>
    </row>
    <row r="117" spans="1:13" s="17" customFormat="1" ht="15.75" hidden="1">
      <c r="A117" s="9">
        <f t="shared" si="23"/>
        <v>4</v>
      </c>
      <c r="B117" s="11" t="str">
        <f t="shared" si="21"/>
        <v xml:space="preserve"> </v>
      </c>
      <c r="C117" s="84" t="str">
        <f t="shared" si="12"/>
        <v xml:space="preserve"> </v>
      </c>
      <c r="D117" s="87" t="str">
        <f t="shared" si="13"/>
        <v xml:space="preserve"> </v>
      </c>
      <c r="E117" s="90" t="str">
        <f t="shared" si="14"/>
        <v xml:space="preserve"> </v>
      </c>
      <c r="F117" s="11" t="str">
        <f t="shared" si="15"/>
        <v xml:space="preserve"> </v>
      </c>
      <c r="G117" s="11" t="str">
        <f t="shared" si="16"/>
        <v xml:space="preserve"> </v>
      </c>
      <c r="H117" s="224">
        <f t="shared" si="17"/>
        <v>0</v>
      </c>
      <c r="I117" s="224">
        <f t="shared" si="18"/>
        <v>0</v>
      </c>
      <c r="J117" s="224">
        <f t="shared" si="19"/>
        <v>0</v>
      </c>
      <c r="K117" s="99">
        <f t="shared" si="22"/>
        <v>0</v>
      </c>
      <c r="L117" s="11" t="str">
        <f t="shared" si="20"/>
        <v xml:space="preserve"> </v>
      </c>
      <c r="M117" s="19"/>
    </row>
    <row r="118" spans="1:13" s="17" customFormat="1" ht="20.25" customHeight="1">
      <c r="A118" s="9">
        <f t="shared" si="23"/>
        <v>5</v>
      </c>
      <c r="B118" s="11" t="str">
        <f t="shared" si="21"/>
        <v>14CC010045</v>
      </c>
      <c r="C118" s="84" t="str">
        <f t="shared" si="12"/>
        <v>Nguyễn Chiếm</v>
      </c>
      <c r="D118" s="87" t="str">
        <f t="shared" si="13"/>
        <v>Toàn</v>
      </c>
      <c r="E118" s="90">
        <f t="shared" si="14"/>
        <v>35183</v>
      </c>
      <c r="F118" s="11" t="str">
        <f t="shared" si="15"/>
        <v>Quảng Nam</v>
      </c>
      <c r="G118" s="11" t="str">
        <f t="shared" si="16"/>
        <v>14C01.1</v>
      </c>
      <c r="H118" s="224">
        <f t="shared" si="17"/>
        <v>0</v>
      </c>
      <c r="I118" s="224">
        <f t="shared" si="18"/>
        <v>19</v>
      </c>
      <c r="J118" s="224">
        <f t="shared" si="19"/>
        <v>0</v>
      </c>
      <c r="K118" s="99">
        <f t="shared" si="22"/>
        <v>19</v>
      </c>
      <c r="L118" s="11" t="str">
        <f t="shared" si="20"/>
        <v>14CC010045</v>
      </c>
      <c r="M118" s="19"/>
    </row>
    <row r="119" spans="1:13" s="17" customFormat="1" ht="15.75" hidden="1">
      <c r="A119" s="9">
        <f t="shared" si="23"/>
        <v>5</v>
      </c>
      <c r="B119" s="11" t="str">
        <f t="shared" si="21"/>
        <v xml:space="preserve"> </v>
      </c>
      <c r="C119" s="84" t="str">
        <f t="shared" si="12"/>
        <v xml:space="preserve"> </v>
      </c>
      <c r="D119" s="87" t="str">
        <f t="shared" si="13"/>
        <v xml:space="preserve"> </v>
      </c>
      <c r="E119" s="90" t="str">
        <f t="shared" si="14"/>
        <v xml:space="preserve"> </v>
      </c>
      <c r="F119" s="11" t="str">
        <f t="shared" si="15"/>
        <v xml:space="preserve"> </v>
      </c>
      <c r="G119" s="11" t="str">
        <f t="shared" si="16"/>
        <v xml:space="preserve"> </v>
      </c>
      <c r="H119" s="224">
        <f t="shared" si="17"/>
        <v>0</v>
      </c>
      <c r="I119" s="224">
        <f t="shared" si="18"/>
        <v>0</v>
      </c>
      <c r="J119" s="224">
        <f t="shared" si="19"/>
        <v>0</v>
      </c>
      <c r="K119" s="99">
        <f t="shared" si="22"/>
        <v>0</v>
      </c>
      <c r="L119" s="11" t="str">
        <f t="shared" si="20"/>
        <v xml:space="preserve"> </v>
      </c>
      <c r="M119" s="19"/>
    </row>
    <row r="120" spans="1:13" s="17" customFormat="1" ht="15.75" hidden="1">
      <c r="A120" s="9">
        <f t="shared" si="23"/>
        <v>5</v>
      </c>
      <c r="B120" s="11" t="str">
        <f t="shared" si="21"/>
        <v xml:space="preserve"> </v>
      </c>
      <c r="C120" s="84" t="str">
        <f t="shared" si="12"/>
        <v xml:space="preserve"> </v>
      </c>
      <c r="D120" s="87" t="str">
        <f t="shared" si="13"/>
        <v xml:space="preserve"> </v>
      </c>
      <c r="E120" s="90" t="str">
        <f t="shared" si="14"/>
        <v xml:space="preserve"> </v>
      </c>
      <c r="F120" s="11" t="str">
        <f t="shared" si="15"/>
        <v xml:space="preserve"> </v>
      </c>
      <c r="G120" s="11" t="str">
        <f t="shared" si="16"/>
        <v xml:space="preserve"> </v>
      </c>
      <c r="H120" s="224">
        <f t="shared" si="17"/>
        <v>0</v>
      </c>
      <c r="I120" s="224">
        <f t="shared" si="18"/>
        <v>0</v>
      </c>
      <c r="J120" s="224">
        <f t="shared" si="19"/>
        <v>0</v>
      </c>
      <c r="K120" s="99">
        <f t="shared" si="22"/>
        <v>0</v>
      </c>
      <c r="L120" s="11" t="str">
        <f t="shared" si="20"/>
        <v xml:space="preserve"> </v>
      </c>
      <c r="M120" s="19"/>
    </row>
    <row r="121" spans="1:13" s="17" customFormat="1" ht="15.75" hidden="1">
      <c r="A121" s="9">
        <f t="shared" si="23"/>
        <v>5</v>
      </c>
      <c r="B121" s="11" t="str">
        <f t="shared" si="21"/>
        <v xml:space="preserve"> </v>
      </c>
      <c r="C121" s="84" t="str">
        <f t="shared" si="12"/>
        <v xml:space="preserve"> </v>
      </c>
      <c r="D121" s="87" t="str">
        <f t="shared" si="13"/>
        <v xml:space="preserve"> </v>
      </c>
      <c r="E121" s="90" t="str">
        <f t="shared" si="14"/>
        <v xml:space="preserve"> </v>
      </c>
      <c r="F121" s="11" t="str">
        <f t="shared" si="15"/>
        <v xml:space="preserve"> </v>
      </c>
      <c r="G121" s="11" t="str">
        <f t="shared" si="16"/>
        <v xml:space="preserve"> </v>
      </c>
      <c r="H121" s="224">
        <f t="shared" si="17"/>
        <v>0</v>
      </c>
      <c r="I121" s="224">
        <f t="shared" si="18"/>
        <v>0</v>
      </c>
      <c r="J121" s="224">
        <f t="shared" si="19"/>
        <v>0</v>
      </c>
      <c r="K121" s="99">
        <f t="shared" si="22"/>
        <v>0</v>
      </c>
      <c r="L121" s="11" t="str">
        <f t="shared" si="20"/>
        <v xml:space="preserve"> </v>
      </c>
      <c r="M121" s="19"/>
    </row>
    <row r="122" spans="1:13" s="17" customFormat="1" ht="15.75" hidden="1">
      <c r="A122" s="9">
        <f t="shared" si="23"/>
        <v>5</v>
      </c>
      <c r="B122" s="11" t="str">
        <f t="shared" si="21"/>
        <v xml:space="preserve"> </v>
      </c>
      <c r="C122" s="84" t="str">
        <f t="shared" si="12"/>
        <v xml:space="preserve"> </v>
      </c>
      <c r="D122" s="87" t="str">
        <f t="shared" si="13"/>
        <v xml:space="preserve"> </v>
      </c>
      <c r="E122" s="90" t="str">
        <f t="shared" si="14"/>
        <v xml:space="preserve"> </v>
      </c>
      <c r="F122" s="11" t="str">
        <f t="shared" si="15"/>
        <v xml:space="preserve"> </v>
      </c>
      <c r="G122" s="11" t="str">
        <f t="shared" si="16"/>
        <v xml:space="preserve"> </v>
      </c>
      <c r="H122" s="224">
        <f t="shared" si="17"/>
        <v>0</v>
      </c>
      <c r="I122" s="224">
        <f t="shared" si="18"/>
        <v>0</v>
      </c>
      <c r="J122" s="224">
        <f t="shared" si="19"/>
        <v>0</v>
      </c>
      <c r="K122" s="99">
        <f t="shared" si="22"/>
        <v>0</v>
      </c>
      <c r="L122" s="11" t="str">
        <f t="shared" si="20"/>
        <v xml:space="preserve"> </v>
      </c>
      <c r="M122" s="19"/>
    </row>
    <row r="123" spans="1:13" s="17" customFormat="1" ht="15.75" hidden="1">
      <c r="A123" s="9">
        <f t="shared" si="23"/>
        <v>5</v>
      </c>
      <c r="B123" s="11" t="str">
        <f t="shared" si="21"/>
        <v xml:space="preserve"> </v>
      </c>
      <c r="C123" s="84" t="str">
        <f t="shared" si="12"/>
        <v xml:space="preserve"> </v>
      </c>
      <c r="D123" s="87" t="str">
        <f t="shared" si="13"/>
        <v xml:space="preserve"> </v>
      </c>
      <c r="E123" s="90" t="str">
        <f t="shared" si="14"/>
        <v xml:space="preserve"> </v>
      </c>
      <c r="F123" s="11" t="str">
        <f t="shared" si="15"/>
        <v xml:space="preserve"> </v>
      </c>
      <c r="G123" s="11" t="str">
        <f t="shared" si="16"/>
        <v xml:space="preserve"> </v>
      </c>
      <c r="H123" s="224">
        <f t="shared" si="17"/>
        <v>0</v>
      </c>
      <c r="I123" s="224">
        <f t="shared" si="18"/>
        <v>0</v>
      </c>
      <c r="J123" s="224">
        <f t="shared" si="19"/>
        <v>0</v>
      </c>
      <c r="K123" s="99">
        <f t="shared" si="22"/>
        <v>0</v>
      </c>
      <c r="L123" s="11" t="str">
        <f t="shared" si="20"/>
        <v xml:space="preserve"> </v>
      </c>
      <c r="M123" s="19"/>
    </row>
    <row r="124" spans="1:13" s="17" customFormat="1" ht="15.75" hidden="1">
      <c r="A124" s="9">
        <f t="shared" si="23"/>
        <v>5</v>
      </c>
      <c r="B124" s="11" t="str">
        <f t="shared" si="21"/>
        <v xml:space="preserve"> </v>
      </c>
      <c r="C124" s="84" t="str">
        <f t="shared" si="12"/>
        <v xml:space="preserve"> </v>
      </c>
      <c r="D124" s="87" t="str">
        <f t="shared" si="13"/>
        <v xml:space="preserve"> </v>
      </c>
      <c r="E124" s="90" t="str">
        <f t="shared" si="14"/>
        <v xml:space="preserve"> </v>
      </c>
      <c r="F124" s="11" t="str">
        <f t="shared" si="15"/>
        <v xml:space="preserve"> </v>
      </c>
      <c r="G124" s="11" t="str">
        <f t="shared" si="16"/>
        <v xml:space="preserve"> </v>
      </c>
      <c r="H124" s="224">
        <f t="shared" si="17"/>
        <v>0</v>
      </c>
      <c r="I124" s="224">
        <f t="shared" si="18"/>
        <v>0</v>
      </c>
      <c r="J124" s="224">
        <f t="shared" si="19"/>
        <v>0</v>
      </c>
      <c r="K124" s="99">
        <f t="shared" si="22"/>
        <v>0</v>
      </c>
      <c r="L124" s="11" t="str">
        <f t="shared" si="20"/>
        <v xml:space="preserve"> </v>
      </c>
      <c r="M124" s="19"/>
    </row>
    <row r="125" spans="1:13" s="17" customFormat="1" ht="15.75" hidden="1">
      <c r="A125" s="9">
        <f t="shared" si="23"/>
        <v>5</v>
      </c>
      <c r="B125" s="11" t="str">
        <f t="shared" si="21"/>
        <v xml:space="preserve"> </v>
      </c>
      <c r="C125" s="84" t="str">
        <f t="shared" si="12"/>
        <v xml:space="preserve"> </v>
      </c>
      <c r="D125" s="87" t="str">
        <f t="shared" si="13"/>
        <v xml:space="preserve"> </v>
      </c>
      <c r="E125" s="90" t="str">
        <f t="shared" si="14"/>
        <v xml:space="preserve"> </v>
      </c>
      <c r="F125" s="11" t="str">
        <f t="shared" si="15"/>
        <v xml:space="preserve"> </v>
      </c>
      <c r="G125" s="11" t="str">
        <f t="shared" si="16"/>
        <v xml:space="preserve"> </v>
      </c>
      <c r="H125" s="224">
        <f t="shared" si="17"/>
        <v>0</v>
      </c>
      <c r="I125" s="224">
        <f t="shared" si="18"/>
        <v>0</v>
      </c>
      <c r="J125" s="224">
        <f t="shared" si="19"/>
        <v>0</v>
      </c>
      <c r="K125" s="99">
        <f t="shared" si="22"/>
        <v>0</v>
      </c>
      <c r="L125" s="11" t="str">
        <f t="shared" si="20"/>
        <v xml:space="preserve"> </v>
      </c>
      <c r="M125" s="19"/>
    </row>
    <row r="126" spans="1:13" s="17" customFormat="1" ht="15.75" hidden="1">
      <c r="A126" s="9">
        <f t="shared" si="23"/>
        <v>5</v>
      </c>
      <c r="B126" s="11" t="str">
        <f t="shared" si="21"/>
        <v xml:space="preserve"> </v>
      </c>
      <c r="C126" s="84" t="str">
        <f t="shared" si="12"/>
        <v xml:space="preserve"> </v>
      </c>
      <c r="D126" s="87" t="str">
        <f t="shared" si="13"/>
        <v xml:space="preserve"> </v>
      </c>
      <c r="E126" s="90" t="str">
        <f t="shared" si="14"/>
        <v xml:space="preserve"> </v>
      </c>
      <c r="F126" s="11" t="str">
        <f t="shared" si="15"/>
        <v xml:space="preserve"> </v>
      </c>
      <c r="G126" s="11" t="str">
        <f t="shared" si="16"/>
        <v xml:space="preserve"> </v>
      </c>
      <c r="H126" s="224">
        <f t="shared" si="17"/>
        <v>0</v>
      </c>
      <c r="I126" s="224">
        <f t="shared" si="18"/>
        <v>0</v>
      </c>
      <c r="J126" s="224">
        <f t="shared" si="19"/>
        <v>0</v>
      </c>
      <c r="K126" s="99">
        <f t="shared" si="22"/>
        <v>0</v>
      </c>
      <c r="L126" s="11" t="str">
        <f t="shared" si="20"/>
        <v xml:space="preserve"> </v>
      </c>
      <c r="M126" s="19"/>
    </row>
    <row r="127" spans="1:13" s="17" customFormat="1" ht="15.75" hidden="1">
      <c r="A127" s="9">
        <f t="shared" si="23"/>
        <v>5</v>
      </c>
      <c r="B127" s="11" t="str">
        <f t="shared" si="21"/>
        <v xml:space="preserve"> </v>
      </c>
      <c r="C127" s="84" t="str">
        <f t="shared" si="12"/>
        <v xml:space="preserve"> </v>
      </c>
      <c r="D127" s="87" t="str">
        <f t="shared" si="13"/>
        <v xml:space="preserve"> </v>
      </c>
      <c r="E127" s="90" t="str">
        <f t="shared" si="14"/>
        <v xml:space="preserve"> </v>
      </c>
      <c r="F127" s="11" t="str">
        <f t="shared" si="15"/>
        <v xml:space="preserve"> </v>
      </c>
      <c r="G127" s="11" t="str">
        <f t="shared" si="16"/>
        <v xml:space="preserve"> </v>
      </c>
      <c r="H127" s="224">
        <f t="shared" si="17"/>
        <v>0</v>
      </c>
      <c r="I127" s="224">
        <f t="shared" si="18"/>
        <v>0</v>
      </c>
      <c r="J127" s="224">
        <f t="shared" si="19"/>
        <v>0</v>
      </c>
      <c r="K127" s="99">
        <f t="shared" si="22"/>
        <v>0</v>
      </c>
      <c r="L127" s="11" t="str">
        <f t="shared" si="20"/>
        <v xml:space="preserve"> </v>
      </c>
      <c r="M127" s="19"/>
    </row>
    <row r="128" spans="1:13" s="17" customFormat="1" ht="15.75" hidden="1">
      <c r="A128" s="9">
        <f t="shared" si="23"/>
        <v>5</v>
      </c>
      <c r="B128" s="11" t="str">
        <f t="shared" si="21"/>
        <v xml:space="preserve"> </v>
      </c>
      <c r="C128" s="84" t="str">
        <f t="shared" si="12"/>
        <v xml:space="preserve"> </v>
      </c>
      <c r="D128" s="87" t="str">
        <f t="shared" si="13"/>
        <v xml:space="preserve"> </v>
      </c>
      <c r="E128" s="90" t="str">
        <f t="shared" si="14"/>
        <v xml:space="preserve"> </v>
      </c>
      <c r="F128" s="11" t="str">
        <f t="shared" si="15"/>
        <v xml:space="preserve"> </v>
      </c>
      <c r="G128" s="11" t="str">
        <f t="shared" si="16"/>
        <v xml:space="preserve"> </v>
      </c>
      <c r="H128" s="224">
        <f t="shared" si="17"/>
        <v>0</v>
      </c>
      <c r="I128" s="224">
        <f t="shared" si="18"/>
        <v>0</v>
      </c>
      <c r="J128" s="224">
        <f t="shared" si="19"/>
        <v>0</v>
      </c>
      <c r="K128" s="99">
        <f t="shared" si="22"/>
        <v>0</v>
      </c>
      <c r="L128" s="11" t="str">
        <f t="shared" si="20"/>
        <v xml:space="preserve"> </v>
      </c>
      <c r="M128" s="19"/>
    </row>
    <row r="129" spans="1:13" s="17" customFormat="1" ht="15.75" hidden="1">
      <c r="A129" s="9">
        <f t="shared" si="23"/>
        <v>5</v>
      </c>
      <c r="B129" s="11" t="str">
        <f t="shared" si="21"/>
        <v xml:space="preserve"> </v>
      </c>
      <c r="C129" s="84" t="str">
        <f t="shared" si="12"/>
        <v xml:space="preserve"> </v>
      </c>
      <c r="D129" s="87" t="str">
        <f t="shared" si="13"/>
        <v xml:space="preserve"> </v>
      </c>
      <c r="E129" s="90" t="str">
        <f t="shared" si="14"/>
        <v xml:space="preserve"> </v>
      </c>
      <c r="F129" s="11" t="str">
        <f t="shared" si="15"/>
        <v xml:space="preserve"> </v>
      </c>
      <c r="G129" s="11" t="str">
        <f t="shared" si="16"/>
        <v xml:space="preserve"> </v>
      </c>
      <c r="H129" s="224">
        <f t="shared" si="17"/>
        <v>0</v>
      </c>
      <c r="I129" s="224">
        <f t="shared" si="18"/>
        <v>0</v>
      </c>
      <c r="J129" s="224">
        <f t="shared" si="19"/>
        <v>0</v>
      </c>
      <c r="K129" s="99">
        <f t="shared" si="22"/>
        <v>0</v>
      </c>
      <c r="L129" s="11" t="str">
        <f t="shared" si="20"/>
        <v xml:space="preserve"> </v>
      </c>
      <c r="M129" s="19"/>
    </row>
    <row r="130" spans="1:13" ht="15.75" hidden="1">
      <c r="A130" s="9">
        <f t="shared" si="23"/>
        <v>5</v>
      </c>
      <c r="B130" s="11" t="str">
        <f t="shared" si="21"/>
        <v xml:space="preserve"> </v>
      </c>
      <c r="C130" s="84" t="str">
        <f t="shared" si="12"/>
        <v xml:space="preserve"> </v>
      </c>
      <c r="D130" s="87" t="str">
        <f t="shared" si="13"/>
        <v xml:space="preserve"> </v>
      </c>
      <c r="E130" s="90" t="str">
        <f t="shared" si="14"/>
        <v xml:space="preserve"> </v>
      </c>
      <c r="F130" s="11" t="str">
        <f t="shared" si="15"/>
        <v xml:space="preserve"> </v>
      </c>
      <c r="G130" s="11" t="str">
        <f t="shared" si="16"/>
        <v xml:space="preserve"> </v>
      </c>
      <c r="H130" s="224">
        <f t="shared" si="17"/>
        <v>0</v>
      </c>
      <c r="I130" s="224">
        <f t="shared" si="18"/>
        <v>0</v>
      </c>
      <c r="J130" s="224">
        <f t="shared" si="19"/>
        <v>0</v>
      </c>
      <c r="K130" s="99">
        <f t="shared" si="22"/>
        <v>0</v>
      </c>
      <c r="L130" s="11" t="str">
        <f t="shared" si="20"/>
        <v xml:space="preserve"> </v>
      </c>
    </row>
    <row r="131" spans="1:13" ht="15.75" hidden="1">
      <c r="A131" s="9">
        <f t="shared" si="23"/>
        <v>5</v>
      </c>
      <c r="B131" s="11" t="str">
        <f t="shared" si="21"/>
        <v xml:space="preserve"> </v>
      </c>
      <c r="C131" s="84" t="str">
        <f t="shared" si="12"/>
        <v xml:space="preserve"> </v>
      </c>
      <c r="D131" s="87" t="str">
        <f t="shared" si="13"/>
        <v xml:space="preserve"> </v>
      </c>
      <c r="E131" s="90" t="str">
        <f t="shared" si="14"/>
        <v xml:space="preserve"> </v>
      </c>
      <c r="F131" s="11" t="str">
        <f t="shared" si="15"/>
        <v xml:space="preserve"> </v>
      </c>
      <c r="G131" s="11" t="str">
        <f t="shared" si="16"/>
        <v xml:space="preserve"> </v>
      </c>
      <c r="H131" s="224">
        <f t="shared" si="17"/>
        <v>0</v>
      </c>
      <c r="I131" s="224">
        <f t="shared" si="18"/>
        <v>0</v>
      </c>
      <c r="J131" s="224">
        <f t="shared" si="19"/>
        <v>0</v>
      </c>
      <c r="K131" s="99">
        <f t="shared" si="22"/>
        <v>0</v>
      </c>
      <c r="L131" s="11" t="str">
        <f t="shared" si="20"/>
        <v xml:space="preserve"> </v>
      </c>
    </row>
    <row r="132" spans="1:13" ht="15.75" hidden="1">
      <c r="A132" s="9">
        <f t="shared" si="23"/>
        <v>5</v>
      </c>
      <c r="B132" s="11" t="str">
        <f t="shared" si="21"/>
        <v xml:space="preserve"> </v>
      </c>
      <c r="C132" s="84" t="str">
        <f t="shared" si="12"/>
        <v xml:space="preserve"> </v>
      </c>
      <c r="D132" s="87" t="str">
        <f t="shared" si="13"/>
        <v xml:space="preserve"> </v>
      </c>
      <c r="E132" s="90" t="str">
        <f t="shared" si="14"/>
        <v xml:space="preserve"> </v>
      </c>
      <c r="F132" s="11" t="str">
        <f t="shared" si="15"/>
        <v xml:space="preserve"> </v>
      </c>
      <c r="G132" s="11" t="str">
        <f t="shared" si="16"/>
        <v xml:space="preserve"> </v>
      </c>
      <c r="H132" s="224">
        <f t="shared" si="17"/>
        <v>0</v>
      </c>
      <c r="I132" s="224">
        <f t="shared" si="18"/>
        <v>0</v>
      </c>
      <c r="J132" s="224">
        <f t="shared" si="19"/>
        <v>0</v>
      </c>
      <c r="K132" s="99">
        <f t="shared" si="22"/>
        <v>0</v>
      </c>
      <c r="L132" s="11" t="str">
        <f t="shared" si="20"/>
        <v xml:space="preserve"> </v>
      </c>
    </row>
    <row r="133" spans="1:13" ht="15.75" hidden="1">
      <c r="A133" s="9">
        <f t="shared" si="23"/>
        <v>5</v>
      </c>
      <c r="B133" s="11" t="str">
        <f t="shared" si="21"/>
        <v xml:space="preserve"> </v>
      </c>
      <c r="C133" s="84" t="str">
        <f t="shared" si="12"/>
        <v xml:space="preserve"> </v>
      </c>
      <c r="D133" s="87" t="str">
        <f t="shared" si="13"/>
        <v xml:space="preserve"> </v>
      </c>
      <c r="E133" s="90" t="str">
        <f t="shared" si="14"/>
        <v xml:space="preserve"> </v>
      </c>
      <c r="F133" s="11" t="str">
        <f t="shared" si="15"/>
        <v xml:space="preserve"> </v>
      </c>
      <c r="G133" s="11" t="str">
        <f t="shared" si="16"/>
        <v xml:space="preserve"> </v>
      </c>
      <c r="H133" s="224">
        <f t="shared" si="17"/>
        <v>0</v>
      </c>
      <c r="I133" s="224">
        <f t="shared" si="18"/>
        <v>0</v>
      </c>
      <c r="J133" s="224">
        <f t="shared" si="19"/>
        <v>0</v>
      </c>
      <c r="K133" s="99">
        <f t="shared" si="22"/>
        <v>0</v>
      </c>
      <c r="L133" s="11" t="str">
        <f t="shared" si="20"/>
        <v xml:space="preserve"> </v>
      </c>
    </row>
    <row r="134" spans="1:13" ht="15.75" hidden="1">
      <c r="A134" s="9">
        <f t="shared" si="23"/>
        <v>5</v>
      </c>
      <c r="B134" s="11" t="str">
        <f t="shared" si="21"/>
        <v xml:space="preserve"> </v>
      </c>
      <c r="C134" s="84" t="str">
        <f t="shared" si="12"/>
        <v xml:space="preserve"> </v>
      </c>
      <c r="D134" s="87" t="str">
        <f t="shared" si="13"/>
        <v xml:space="preserve"> </v>
      </c>
      <c r="E134" s="90" t="str">
        <f t="shared" si="14"/>
        <v xml:space="preserve"> </v>
      </c>
      <c r="F134" s="11" t="str">
        <f t="shared" si="15"/>
        <v xml:space="preserve"> </v>
      </c>
      <c r="G134" s="11" t="str">
        <f t="shared" si="16"/>
        <v xml:space="preserve"> </v>
      </c>
      <c r="H134" s="224">
        <f t="shared" si="17"/>
        <v>0</v>
      </c>
      <c r="I134" s="224">
        <f t="shared" si="18"/>
        <v>0</v>
      </c>
      <c r="J134" s="224">
        <f t="shared" si="19"/>
        <v>0</v>
      </c>
      <c r="K134" s="99">
        <f t="shared" si="22"/>
        <v>0</v>
      </c>
      <c r="L134" s="11" t="str">
        <f t="shared" si="20"/>
        <v xml:space="preserve"> </v>
      </c>
    </row>
    <row r="135" spans="1:13" ht="15.75" hidden="1">
      <c r="A135" s="9">
        <f t="shared" si="23"/>
        <v>5</v>
      </c>
      <c r="B135" s="11" t="str">
        <f t="shared" si="21"/>
        <v xml:space="preserve"> </v>
      </c>
      <c r="C135" s="84" t="str">
        <f t="shared" si="12"/>
        <v xml:space="preserve"> </v>
      </c>
      <c r="D135" s="87" t="str">
        <f t="shared" si="13"/>
        <v xml:space="preserve"> </v>
      </c>
      <c r="E135" s="90" t="str">
        <f t="shared" si="14"/>
        <v xml:space="preserve"> </v>
      </c>
      <c r="F135" s="11" t="str">
        <f t="shared" si="15"/>
        <v xml:space="preserve"> </v>
      </c>
      <c r="G135" s="11" t="str">
        <f t="shared" si="16"/>
        <v xml:space="preserve"> </v>
      </c>
      <c r="H135" s="224">
        <f t="shared" si="17"/>
        <v>0</v>
      </c>
      <c r="I135" s="224">
        <f t="shared" si="18"/>
        <v>0</v>
      </c>
      <c r="J135" s="224">
        <f t="shared" si="19"/>
        <v>0</v>
      </c>
      <c r="K135" s="99">
        <f t="shared" si="22"/>
        <v>0</v>
      </c>
      <c r="L135" s="11" t="str">
        <f t="shared" si="20"/>
        <v xml:space="preserve"> </v>
      </c>
    </row>
    <row r="136" spans="1:13" ht="15.75" hidden="1">
      <c r="A136" s="9">
        <f t="shared" si="23"/>
        <v>5</v>
      </c>
      <c r="B136" s="11" t="str">
        <f t="shared" si="21"/>
        <v xml:space="preserve"> </v>
      </c>
      <c r="C136" s="84" t="str">
        <f t="shared" si="12"/>
        <v xml:space="preserve"> </v>
      </c>
      <c r="D136" s="87" t="str">
        <f t="shared" si="13"/>
        <v xml:space="preserve"> </v>
      </c>
      <c r="E136" s="90" t="str">
        <f t="shared" si="14"/>
        <v xml:space="preserve"> </v>
      </c>
      <c r="F136" s="11" t="str">
        <f t="shared" si="15"/>
        <v xml:space="preserve"> </v>
      </c>
      <c r="G136" s="11" t="str">
        <f t="shared" si="16"/>
        <v xml:space="preserve"> </v>
      </c>
      <c r="H136" s="224">
        <f t="shared" si="17"/>
        <v>0</v>
      </c>
      <c r="I136" s="224">
        <f t="shared" si="18"/>
        <v>0</v>
      </c>
      <c r="J136" s="224">
        <f t="shared" si="19"/>
        <v>0</v>
      </c>
      <c r="K136" s="99">
        <f t="shared" si="22"/>
        <v>0</v>
      </c>
      <c r="L136" s="11" t="str">
        <f t="shared" si="20"/>
        <v xml:space="preserve"> </v>
      </c>
    </row>
    <row r="137" spans="1:13" ht="15.75" hidden="1">
      <c r="A137" s="9">
        <f t="shared" si="23"/>
        <v>5</v>
      </c>
      <c r="B137" s="11" t="str">
        <f t="shared" si="21"/>
        <v xml:space="preserve"> </v>
      </c>
      <c r="C137" s="84" t="str">
        <f t="shared" si="12"/>
        <v xml:space="preserve"> </v>
      </c>
      <c r="D137" s="87" t="str">
        <f t="shared" si="13"/>
        <v xml:space="preserve"> </v>
      </c>
      <c r="E137" s="90" t="str">
        <f t="shared" si="14"/>
        <v xml:space="preserve"> </v>
      </c>
      <c r="F137" s="11" t="str">
        <f t="shared" si="15"/>
        <v xml:space="preserve"> </v>
      </c>
      <c r="G137" s="11" t="str">
        <f t="shared" si="16"/>
        <v xml:space="preserve"> </v>
      </c>
      <c r="H137" s="224">
        <f t="shared" si="17"/>
        <v>0</v>
      </c>
      <c r="I137" s="224">
        <f t="shared" si="18"/>
        <v>0</v>
      </c>
      <c r="J137" s="224">
        <f t="shared" si="19"/>
        <v>0</v>
      </c>
      <c r="K137" s="99">
        <f t="shared" si="22"/>
        <v>0</v>
      </c>
      <c r="L137" s="11" t="str">
        <f t="shared" si="20"/>
        <v xml:space="preserve"> </v>
      </c>
    </row>
    <row r="138" spans="1:13" ht="20.25" customHeight="1">
      <c r="A138" s="12">
        <f t="shared" si="23"/>
        <v>6</v>
      </c>
      <c r="B138" s="120" t="str">
        <f t="shared" si="21"/>
        <v>14CC100044</v>
      </c>
      <c r="C138" s="85" t="str">
        <f t="shared" ref="C138:C201" si="24">IF(KQ=$F$6,HOLOT," ")</f>
        <v>Nguyễn Đắc</v>
      </c>
      <c r="D138" s="88" t="str">
        <f t="shared" ref="D138:D201" si="25">IF(KQ=$F$6,TEN," ")</f>
        <v>Vũ</v>
      </c>
      <c r="E138" s="91">
        <f t="shared" ref="E138:E201" si="26">IF(KQ=$F$6,NGAY," ")</f>
        <v>35115</v>
      </c>
      <c r="F138" s="120" t="str">
        <f t="shared" ref="F138:F201" si="27">IF(KQ=$F$6,NOIS," ")</f>
        <v>Quảng Nam ĐN</v>
      </c>
      <c r="G138" s="120" t="str">
        <f t="shared" ref="G138:G201" si="28">IF(KQ=$F$6,LOP," ")</f>
        <v>14C10</v>
      </c>
      <c r="H138" s="225">
        <f t="shared" ref="H138:H201" si="29">IF(KQ=$F$6,DVD,0)</f>
        <v>32</v>
      </c>
      <c r="I138" s="225">
        <f t="shared" ref="I138:I201" si="30">IF(KQ=$F$6,DNGHE,0)</f>
        <v>0</v>
      </c>
      <c r="J138" s="225">
        <f t="shared" ref="J138:J201" si="31">IF(KQ=$F$6,DN,0)</f>
        <v>0</v>
      </c>
      <c r="K138" s="92">
        <f t="shared" si="22"/>
        <v>32</v>
      </c>
      <c r="L138" s="11" t="str">
        <f t="shared" ref="L138:L195" si="32">IF(KQ=$F$6,MSSV," ")</f>
        <v>14CC100044</v>
      </c>
    </row>
    <row r="139" spans="1:13" ht="15.75" hidden="1">
      <c r="A139" s="115">
        <f t="shared" si="23"/>
        <v>6</v>
      </c>
      <c r="B139" s="116" t="str">
        <f t="shared" ref="B139:B202" si="33">IF(KQ=$F$6,MSSV," ")</f>
        <v xml:space="preserve"> </v>
      </c>
      <c r="C139" s="117" t="str">
        <f t="shared" si="24"/>
        <v xml:space="preserve"> </v>
      </c>
      <c r="D139" s="118" t="str">
        <f t="shared" si="25"/>
        <v xml:space="preserve"> </v>
      </c>
      <c r="E139" s="119" t="str">
        <f t="shared" si="26"/>
        <v xml:space="preserve"> </v>
      </c>
      <c r="F139" s="116" t="str">
        <f t="shared" si="27"/>
        <v xml:space="preserve"> </v>
      </c>
      <c r="G139" s="116" t="str">
        <f t="shared" si="28"/>
        <v xml:space="preserve"> </v>
      </c>
      <c r="H139" s="221">
        <f t="shared" si="29"/>
        <v>0</v>
      </c>
      <c r="I139" s="222">
        <f t="shared" si="30"/>
        <v>0</v>
      </c>
      <c r="J139" s="222">
        <f t="shared" si="31"/>
        <v>0</v>
      </c>
      <c r="K139" s="223">
        <f t="shared" ref="K139:K202" si="34">H139+I139+J139</f>
        <v>0</v>
      </c>
      <c r="L139" s="11" t="str">
        <f t="shared" si="32"/>
        <v xml:space="preserve"> </v>
      </c>
    </row>
    <row r="140" spans="1:13" ht="15.75" hidden="1">
      <c r="A140" s="9">
        <f t="shared" ref="A140:A203" si="35">IF(B140=" ",A139,A139+1)</f>
        <v>6</v>
      </c>
      <c r="B140" s="11" t="str">
        <f t="shared" si="33"/>
        <v xml:space="preserve"> </v>
      </c>
      <c r="C140" s="84" t="str">
        <f t="shared" si="24"/>
        <v xml:space="preserve"> </v>
      </c>
      <c r="D140" s="87" t="str">
        <f t="shared" si="25"/>
        <v xml:space="preserve"> </v>
      </c>
      <c r="E140" s="90" t="str">
        <f t="shared" si="26"/>
        <v xml:space="preserve"> </v>
      </c>
      <c r="F140" s="11" t="str">
        <f t="shared" si="27"/>
        <v xml:space="preserve"> </v>
      </c>
      <c r="G140" s="11" t="str">
        <f t="shared" si="28"/>
        <v xml:space="preserve"> </v>
      </c>
      <c r="H140" s="83">
        <f t="shared" si="29"/>
        <v>0</v>
      </c>
      <c r="I140" s="122">
        <f t="shared" si="30"/>
        <v>0</v>
      </c>
      <c r="J140" s="122">
        <f t="shared" si="31"/>
        <v>0</v>
      </c>
      <c r="K140" s="97">
        <f t="shared" si="34"/>
        <v>0</v>
      </c>
      <c r="L140" s="11" t="str">
        <f t="shared" si="32"/>
        <v xml:space="preserve"> </v>
      </c>
    </row>
    <row r="141" spans="1:13" ht="15.75" hidden="1">
      <c r="A141" s="9">
        <f t="shared" si="35"/>
        <v>6</v>
      </c>
      <c r="B141" s="11" t="str">
        <f t="shared" si="33"/>
        <v xml:space="preserve"> </v>
      </c>
      <c r="C141" s="84" t="str">
        <f t="shared" si="24"/>
        <v xml:space="preserve"> </v>
      </c>
      <c r="D141" s="87" t="str">
        <f t="shared" si="25"/>
        <v xml:space="preserve"> </v>
      </c>
      <c r="E141" s="90" t="str">
        <f t="shared" si="26"/>
        <v xml:space="preserve"> </v>
      </c>
      <c r="F141" s="11" t="str">
        <f t="shared" si="27"/>
        <v xml:space="preserve"> </v>
      </c>
      <c r="G141" s="11" t="str">
        <f t="shared" si="28"/>
        <v xml:space="preserve"> </v>
      </c>
      <c r="H141" s="83">
        <f t="shared" si="29"/>
        <v>0</v>
      </c>
      <c r="I141" s="122">
        <f t="shared" si="30"/>
        <v>0</v>
      </c>
      <c r="J141" s="122">
        <f t="shared" si="31"/>
        <v>0</v>
      </c>
      <c r="K141" s="97">
        <f t="shared" si="34"/>
        <v>0</v>
      </c>
      <c r="L141" s="11" t="str">
        <f t="shared" si="32"/>
        <v xml:space="preserve"> </v>
      </c>
    </row>
    <row r="142" spans="1:13" ht="15.75" hidden="1">
      <c r="A142" s="9">
        <f t="shared" si="35"/>
        <v>6</v>
      </c>
      <c r="B142" s="11" t="str">
        <f t="shared" si="33"/>
        <v xml:space="preserve"> </v>
      </c>
      <c r="C142" s="84" t="str">
        <f t="shared" si="24"/>
        <v xml:space="preserve"> </v>
      </c>
      <c r="D142" s="87" t="str">
        <f t="shared" si="25"/>
        <v xml:space="preserve"> </v>
      </c>
      <c r="E142" s="90" t="str">
        <f t="shared" si="26"/>
        <v xml:space="preserve"> </v>
      </c>
      <c r="F142" s="11" t="str">
        <f t="shared" si="27"/>
        <v xml:space="preserve"> </v>
      </c>
      <c r="G142" s="11" t="str">
        <f t="shared" si="28"/>
        <v xml:space="preserve"> </v>
      </c>
      <c r="H142" s="83">
        <f t="shared" si="29"/>
        <v>0</v>
      </c>
      <c r="I142" s="122">
        <f t="shared" si="30"/>
        <v>0</v>
      </c>
      <c r="J142" s="122">
        <f t="shared" si="31"/>
        <v>0</v>
      </c>
      <c r="K142" s="97">
        <f t="shared" si="34"/>
        <v>0</v>
      </c>
      <c r="L142" s="11" t="str">
        <f t="shared" si="32"/>
        <v xml:space="preserve"> </v>
      </c>
    </row>
    <row r="143" spans="1:13" ht="15.75" hidden="1">
      <c r="A143" s="9">
        <f t="shared" si="35"/>
        <v>6</v>
      </c>
      <c r="B143" s="11" t="str">
        <f t="shared" si="33"/>
        <v xml:space="preserve"> </v>
      </c>
      <c r="C143" s="84" t="str">
        <f t="shared" si="24"/>
        <v xml:space="preserve"> </v>
      </c>
      <c r="D143" s="87" t="str">
        <f t="shared" si="25"/>
        <v xml:space="preserve"> </v>
      </c>
      <c r="E143" s="90" t="str">
        <f t="shared" si="26"/>
        <v xml:space="preserve"> </v>
      </c>
      <c r="F143" s="11" t="str">
        <f t="shared" si="27"/>
        <v xml:space="preserve"> </v>
      </c>
      <c r="G143" s="11" t="str">
        <f t="shared" si="28"/>
        <v xml:space="preserve"> </v>
      </c>
      <c r="H143" s="83">
        <f t="shared" si="29"/>
        <v>0</v>
      </c>
      <c r="I143" s="122">
        <f t="shared" si="30"/>
        <v>0</v>
      </c>
      <c r="J143" s="122">
        <f t="shared" si="31"/>
        <v>0</v>
      </c>
      <c r="K143" s="97">
        <f t="shared" si="34"/>
        <v>0</v>
      </c>
      <c r="L143" s="11" t="str">
        <f t="shared" si="32"/>
        <v xml:space="preserve"> </v>
      </c>
    </row>
    <row r="144" spans="1:13" ht="15.75" hidden="1">
      <c r="A144" s="9" t="e">
        <f t="shared" si="35"/>
        <v>#VALUE!</v>
      </c>
      <c r="B144" s="11" t="e">
        <f t="shared" si="33"/>
        <v>#VALUE!</v>
      </c>
      <c r="C144" s="84" t="e">
        <f t="shared" si="24"/>
        <v>#VALUE!</v>
      </c>
      <c r="D144" s="87" t="e">
        <f t="shared" si="25"/>
        <v>#VALUE!</v>
      </c>
      <c r="E144" s="90" t="e">
        <f t="shared" si="26"/>
        <v>#VALUE!</v>
      </c>
      <c r="F144" s="11" t="e">
        <f t="shared" si="27"/>
        <v>#VALUE!</v>
      </c>
      <c r="G144" s="11" t="e">
        <f t="shared" si="28"/>
        <v>#VALUE!</v>
      </c>
      <c r="H144" s="83" t="e">
        <f t="shared" si="29"/>
        <v>#VALUE!</v>
      </c>
      <c r="I144" s="122" t="e">
        <f t="shared" si="30"/>
        <v>#VALUE!</v>
      </c>
      <c r="J144" s="122" t="e">
        <f t="shared" si="31"/>
        <v>#VALUE!</v>
      </c>
      <c r="K144" s="97" t="e">
        <f t="shared" si="34"/>
        <v>#VALUE!</v>
      </c>
      <c r="L144" s="11" t="e">
        <f t="shared" si="32"/>
        <v>#VALUE!</v>
      </c>
    </row>
    <row r="145" spans="1:12" ht="15.75" hidden="1">
      <c r="A145" s="9" t="e">
        <f t="shared" si="35"/>
        <v>#VALUE!</v>
      </c>
      <c r="B145" s="11" t="e">
        <f t="shared" si="33"/>
        <v>#VALUE!</v>
      </c>
      <c r="C145" s="84" t="e">
        <f t="shared" si="24"/>
        <v>#VALUE!</v>
      </c>
      <c r="D145" s="87" t="e">
        <f t="shared" si="25"/>
        <v>#VALUE!</v>
      </c>
      <c r="E145" s="90" t="e">
        <f t="shared" si="26"/>
        <v>#VALUE!</v>
      </c>
      <c r="F145" s="11" t="e">
        <f t="shared" si="27"/>
        <v>#VALUE!</v>
      </c>
      <c r="G145" s="11" t="e">
        <f t="shared" si="28"/>
        <v>#VALUE!</v>
      </c>
      <c r="H145" s="83" t="e">
        <f t="shared" si="29"/>
        <v>#VALUE!</v>
      </c>
      <c r="I145" s="122" t="e">
        <f t="shared" si="30"/>
        <v>#VALUE!</v>
      </c>
      <c r="J145" s="122" t="e">
        <f t="shared" si="31"/>
        <v>#VALUE!</v>
      </c>
      <c r="K145" s="97" t="e">
        <f t="shared" si="34"/>
        <v>#VALUE!</v>
      </c>
      <c r="L145" s="11" t="e">
        <f t="shared" si="32"/>
        <v>#VALUE!</v>
      </c>
    </row>
    <row r="146" spans="1:12" ht="15.75" hidden="1">
      <c r="A146" s="9" t="e">
        <f t="shared" si="35"/>
        <v>#VALUE!</v>
      </c>
      <c r="B146" s="11" t="e">
        <f t="shared" si="33"/>
        <v>#VALUE!</v>
      </c>
      <c r="C146" s="84" t="e">
        <f t="shared" si="24"/>
        <v>#VALUE!</v>
      </c>
      <c r="D146" s="87" t="e">
        <f t="shared" si="25"/>
        <v>#VALUE!</v>
      </c>
      <c r="E146" s="90" t="e">
        <f t="shared" si="26"/>
        <v>#VALUE!</v>
      </c>
      <c r="F146" s="11" t="e">
        <f t="shared" si="27"/>
        <v>#VALUE!</v>
      </c>
      <c r="G146" s="11" t="e">
        <f t="shared" si="28"/>
        <v>#VALUE!</v>
      </c>
      <c r="H146" s="83" t="e">
        <f t="shared" si="29"/>
        <v>#VALUE!</v>
      </c>
      <c r="I146" s="122" t="e">
        <f t="shared" si="30"/>
        <v>#VALUE!</v>
      </c>
      <c r="J146" s="122" t="e">
        <f t="shared" si="31"/>
        <v>#VALUE!</v>
      </c>
      <c r="K146" s="97" t="e">
        <f t="shared" si="34"/>
        <v>#VALUE!</v>
      </c>
      <c r="L146" s="11" t="e">
        <f t="shared" si="32"/>
        <v>#VALUE!</v>
      </c>
    </row>
    <row r="147" spans="1:12" ht="15.75" hidden="1">
      <c r="A147" s="9" t="e">
        <f t="shared" si="35"/>
        <v>#VALUE!</v>
      </c>
      <c r="B147" s="11" t="e">
        <f t="shared" si="33"/>
        <v>#VALUE!</v>
      </c>
      <c r="C147" s="84" t="e">
        <f t="shared" si="24"/>
        <v>#VALUE!</v>
      </c>
      <c r="D147" s="87" t="e">
        <f t="shared" si="25"/>
        <v>#VALUE!</v>
      </c>
      <c r="E147" s="90" t="e">
        <f t="shared" si="26"/>
        <v>#VALUE!</v>
      </c>
      <c r="F147" s="11" t="e">
        <f t="shared" si="27"/>
        <v>#VALUE!</v>
      </c>
      <c r="G147" s="11" t="e">
        <f t="shared" si="28"/>
        <v>#VALUE!</v>
      </c>
      <c r="H147" s="83" t="e">
        <f t="shared" si="29"/>
        <v>#VALUE!</v>
      </c>
      <c r="I147" s="122" t="e">
        <f t="shared" si="30"/>
        <v>#VALUE!</v>
      </c>
      <c r="J147" s="122" t="e">
        <f t="shared" si="31"/>
        <v>#VALUE!</v>
      </c>
      <c r="K147" s="97" t="e">
        <f t="shared" si="34"/>
        <v>#VALUE!</v>
      </c>
      <c r="L147" s="11" t="e">
        <f t="shared" si="32"/>
        <v>#VALUE!</v>
      </c>
    </row>
    <row r="148" spans="1:12" ht="15.75" hidden="1">
      <c r="A148" s="9" t="e">
        <f t="shared" si="35"/>
        <v>#VALUE!</v>
      </c>
      <c r="B148" s="11" t="e">
        <f t="shared" si="33"/>
        <v>#VALUE!</v>
      </c>
      <c r="C148" s="84" t="e">
        <f t="shared" si="24"/>
        <v>#VALUE!</v>
      </c>
      <c r="D148" s="87" t="e">
        <f t="shared" si="25"/>
        <v>#VALUE!</v>
      </c>
      <c r="E148" s="90" t="e">
        <f t="shared" si="26"/>
        <v>#VALUE!</v>
      </c>
      <c r="F148" s="11" t="e">
        <f t="shared" si="27"/>
        <v>#VALUE!</v>
      </c>
      <c r="G148" s="11" t="e">
        <f t="shared" si="28"/>
        <v>#VALUE!</v>
      </c>
      <c r="H148" s="83" t="e">
        <f t="shared" si="29"/>
        <v>#VALUE!</v>
      </c>
      <c r="I148" s="122" t="e">
        <f t="shared" si="30"/>
        <v>#VALUE!</v>
      </c>
      <c r="J148" s="122" t="e">
        <f t="shared" si="31"/>
        <v>#VALUE!</v>
      </c>
      <c r="K148" s="97" t="e">
        <f t="shared" si="34"/>
        <v>#VALUE!</v>
      </c>
      <c r="L148" s="11" t="e">
        <f t="shared" si="32"/>
        <v>#VALUE!</v>
      </c>
    </row>
    <row r="149" spans="1:12" ht="15.75" hidden="1">
      <c r="A149" s="9" t="e">
        <f t="shared" si="35"/>
        <v>#VALUE!</v>
      </c>
      <c r="B149" s="11" t="e">
        <f t="shared" si="33"/>
        <v>#VALUE!</v>
      </c>
      <c r="C149" s="84" t="e">
        <f t="shared" si="24"/>
        <v>#VALUE!</v>
      </c>
      <c r="D149" s="87" t="e">
        <f t="shared" si="25"/>
        <v>#VALUE!</v>
      </c>
      <c r="E149" s="90" t="e">
        <f t="shared" si="26"/>
        <v>#VALUE!</v>
      </c>
      <c r="F149" s="11" t="e">
        <f t="shared" si="27"/>
        <v>#VALUE!</v>
      </c>
      <c r="G149" s="11" t="e">
        <f t="shared" si="28"/>
        <v>#VALUE!</v>
      </c>
      <c r="H149" s="83" t="e">
        <f t="shared" si="29"/>
        <v>#VALUE!</v>
      </c>
      <c r="I149" s="122" t="e">
        <f t="shared" si="30"/>
        <v>#VALUE!</v>
      </c>
      <c r="J149" s="122" t="e">
        <f t="shared" si="31"/>
        <v>#VALUE!</v>
      </c>
      <c r="K149" s="97" t="e">
        <f t="shared" si="34"/>
        <v>#VALUE!</v>
      </c>
      <c r="L149" s="11" t="e">
        <f t="shared" si="32"/>
        <v>#VALUE!</v>
      </c>
    </row>
    <row r="150" spans="1:12" ht="15.75" hidden="1">
      <c r="A150" s="9" t="e">
        <f t="shared" si="35"/>
        <v>#VALUE!</v>
      </c>
      <c r="B150" s="11" t="e">
        <f t="shared" si="33"/>
        <v>#VALUE!</v>
      </c>
      <c r="C150" s="84" t="e">
        <f t="shared" si="24"/>
        <v>#VALUE!</v>
      </c>
      <c r="D150" s="87" t="e">
        <f t="shared" si="25"/>
        <v>#VALUE!</v>
      </c>
      <c r="E150" s="90" t="e">
        <f t="shared" si="26"/>
        <v>#VALUE!</v>
      </c>
      <c r="F150" s="11" t="e">
        <f t="shared" si="27"/>
        <v>#VALUE!</v>
      </c>
      <c r="G150" s="11" t="e">
        <f t="shared" si="28"/>
        <v>#VALUE!</v>
      </c>
      <c r="H150" s="83" t="e">
        <f t="shared" si="29"/>
        <v>#VALUE!</v>
      </c>
      <c r="I150" s="122" t="e">
        <f t="shared" si="30"/>
        <v>#VALUE!</v>
      </c>
      <c r="J150" s="122" t="e">
        <f t="shared" si="31"/>
        <v>#VALUE!</v>
      </c>
      <c r="K150" s="97" t="e">
        <f t="shared" si="34"/>
        <v>#VALUE!</v>
      </c>
      <c r="L150" s="11" t="e">
        <f t="shared" si="32"/>
        <v>#VALUE!</v>
      </c>
    </row>
    <row r="151" spans="1:12" ht="15.75" hidden="1">
      <c r="A151" s="9" t="e">
        <f t="shared" si="35"/>
        <v>#VALUE!</v>
      </c>
      <c r="B151" s="11" t="e">
        <f t="shared" si="33"/>
        <v>#VALUE!</v>
      </c>
      <c r="C151" s="84" t="e">
        <f t="shared" si="24"/>
        <v>#VALUE!</v>
      </c>
      <c r="D151" s="87" t="e">
        <f t="shared" si="25"/>
        <v>#VALUE!</v>
      </c>
      <c r="E151" s="90" t="e">
        <f t="shared" si="26"/>
        <v>#VALUE!</v>
      </c>
      <c r="F151" s="11" t="e">
        <f t="shared" si="27"/>
        <v>#VALUE!</v>
      </c>
      <c r="G151" s="11" t="e">
        <f t="shared" si="28"/>
        <v>#VALUE!</v>
      </c>
      <c r="H151" s="83" t="e">
        <f t="shared" si="29"/>
        <v>#VALUE!</v>
      </c>
      <c r="I151" s="122" t="e">
        <f t="shared" si="30"/>
        <v>#VALUE!</v>
      </c>
      <c r="J151" s="122" t="e">
        <f t="shared" si="31"/>
        <v>#VALUE!</v>
      </c>
      <c r="K151" s="97" t="e">
        <f t="shared" si="34"/>
        <v>#VALUE!</v>
      </c>
      <c r="L151" s="11" t="e">
        <f t="shared" si="32"/>
        <v>#VALUE!</v>
      </c>
    </row>
    <row r="152" spans="1:12" ht="15.75" hidden="1">
      <c r="A152" s="9" t="e">
        <f t="shared" si="35"/>
        <v>#VALUE!</v>
      </c>
      <c r="B152" s="11" t="e">
        <f t="shared" si="33"/>
        <v>#VALUE!</v>
      </c>
      <c r="C152" s="84" t="e">
        <f t="shared" si="24"/>
        <v>#VALUE!</v>
      </c>
      <c r="D152" s="87" t="e">
        <f t="shared" si="25"/>
        <v>#VALUE!</v>
      </c>
      <c r="E152" s="90" t="e">
        <f t="shared" si="26"/>
        <v>#VALUE!</v>
      </c>
      <c r="F152" s="11" t="e">
        <f t="shared" si="27"/>
        <v>#VALUE!</v>
      </c>
      <c r="G152" s="11" t="e">
        <f t="shared" si="28"/>
        <v>#VALUE!</v>
      </c>
      <c r="H152" s="83" t="e">
        <f t="shared" si="29"/>
        <v>#VALUE!</v>
      </c>
      <c r="I152" s="122" t="e">
        <f t="shared" si="30"/>
        <v>#VALUE!</v>
      </c>
      <c r="J152" s="122" t="e">
        <f t="shared" si="31"/>
        <v>#VALUE!</v>
      </c>
      <c r="K152" s="97" t="e">
        <f t="shared" si="34"/>
        <v>#VALUE!</v>
      </c>
      <c r="L152" s="11" t="e">
        <f t="shared" si="32"/>
        <v>#VALUE!</v>
      </c>
    </row>
    <row r="153" spans="1:12" ht="15.75" hidden="1">
      <c r="A153" s="9" t="e">
        <f t="shared" si="35"/>
        <v>#VALUE!</v>
      </c>
      <c r="B153" s="11" t="e">
        <f t="shared" si="33"/>
        <v>#VALUE!</v>
      </c>
      <c r="C153" s="84" t="e">
        <f t="shared" si="24"/>
        <v>#VALUE!</v>
      </c>
      <c r="D153" s="87" t="e">
        <f t="shared" si="25"/>
        <v>#VALUE!</v>
      </c>
      <c r="E153" s="90" t="e">
        <f t="shared" si="26"/>
        <v>#VALUE!</v>
      </c>
      <c r="F153" s="11" t="e">
        <f t="shared" si="27"/>
        <v>#VALUE!</v>
      </c>
      <c r="G153" s="11" t="e">
        <f t="shared" si="28"/>
        <v>#VALUE!</v>
      </c>
      <c r="H153" s="83" t="e">
        <f t="shared" si="29"/>
        <v>#VALUE!</v>
      </c>
      <c r="I153" s="122" t="e">
        <f t="shared" si="30"/>
        <v>#VALUE!</v>
      </c>
      <c r="J153" s="122" t="e">
        <f t="shared" si="31"/>
        <v>#VALUE!</v>
      </c>
      <c r="K153" s="97" t="e">
        <f t="shared" si="34"/>
        <v>#VALUE!</v>
      </c>
      <c r="L153" s="11" t="e">
        <f t="shared" si="32"/>
        <v>#VALUE!</v>
      </c>
    </row>
    <row r="154" spans="1:12" ht="15.75" hidden="1">
      <c r="A154" s="9" t="e">
        <f t="shared" si="35"/>
        <v>#VALUE!</v>
      </c>
      <c r="B154" s="11" t="e">
        <f t="shared" si="33"/>
        <v>#VALUE!</v>
      </c>
      <c r="C154" s="84" t="e">
        <f t="shared" si="24"/>
        <v>#VALUE!</v>
      </c>
      <c r="D154" s="87" t="e">
        <f t="shared" si="25"/>
        <v>#VALUE!</v>
      </c>
      <c r="E154" s="90" t="e">
        <f t="shared" si="26"/>
        <v>#VALUE!</v>
      </c>
      <c r="F154" s="11" t="e">
        <f t="shared" si="27"/>
        <v>#VALUE!</v>
      </c>
      <c r="G154" s="11" t="e">
        <f t="shared" si="28"/>
        <v>#VALUE!</v>
      </c>
      <c r="H154" s="83" t="e">
        <f t="shared" si="29"/>
        <v>#VALUE!</v>
      </c>
      <c r="I154" s="122" t="e">
        <f t="shared" si="30"/>
        <v>#VALUE!</v>
      </c>
      <c r="J154" s="122" t="e">
        <f t="shared" si="31"/>
        <v>#VALUE!</v>
      </c>
      <c r="K154" s="97" t="e">
        <f t="shared" si="34"/>
        <v>#VALUE!</v>
      </c>
      <c r="L154" s="11" t="e">
        <f t="shared" si="32"/>
        <v>#VALUE!</v>
      </c>
    </row>
    <row r="155" spans="1:12" ht="15.75" hidden="1">
      <c r="A155" s="9" t="e">
        <f t="shared" si="35"/>
        <v>#VALUE!</v>
      </c>
      <c r="B155" s="11" t="e">
        <f t="shared" si="33"/>
        <v>#VALUE!</v>
      </c>
      <c r="C155" s="84" t="e">
        <f t="shared" si="24"/>
        <v>#VALUE!</v>
      </c>
      <c r="D155" s="87" t="e">
        <f t="shared" si="25"/>
        <v>#VALUE!</v>
      </c>
      <c r="E155" s="90" t="e">
        <f t="shared" si="26"/>
        <v>#VALUE!</v>
      </c>
      <c r="F155" s="11" t="e">
        <f t="shared" si="27"/>
        <v>#VALUE!</v>
      </c>
      <c r="G155" s="11" t="e">
        <f t="shared" si="28"/>
        <v>#VALUE!</v>
      </c>
      <c r="H155" s="83" t="e">
        <f t="shared" si="29"/>
        <v>#VALUE!</v>
      </c>
      <c r="I155" s="122" t="e">
        <f t="shared" si="30"/>
        <v>#VALUE!</v>
      </c>
      <c r="J155" s="122" t="e">
        <f t="shared" si="31"/>
        <v>#VALUE!</v>
      </c>
      <c r="K155" s="97" t="e">
        <f t="shared" si="34"/>
        <v>#VALUE!</v>
      </c>
      <c r="L155" s="11" t="e">
        <f t="shared" si="32"/>
        <v>#VALUE!</v>
      </c>
    </row>
    <row r="156" spans="1:12" ht="15.75" hidden="1">
      <c r="A156" s="9" t="e">
        <f t="shared" si="35"/>
        <v>#VALUE!</v>
      </c>
      <c r="B156" s="11" t="e">
        <f t="shared" si="33"/>
        <v>#VALUE!</v>
      </c>
      <c r="C156" s="84" t="e">
        <f t="shared" si="24"/>
        <v>#VALUE!</v>
      </c>
      <c r="D156" s="87" t="e">
        <f t="shared" si="25"/>
        <v>#VALUE!</v>
      </c>
      <c r="E156" s="90" t="e">
        <f t="shared" si="26"/>
        <v>#VALUE!</v>
      </c>
      <c r="F156" s="11" t="e">
        <f t="shared" si="27"/>
        <v>#VALUE!</v>
      </c>
      <c r="G156" s="11" t="e">
        <f t="shared" si="28"/>
        <v>#VALUE!</v>
      </c>
      <c r="H156" s="83" t="e">
        <f t="shared" si="29"/>
        <v>#VALUE!</v>
      </c>
      <c r="I156" s="122" t="e">
        <f t="shared" si="30"/>
        <v>#VALUE!</v>
      </c>
      <c r="J156" s="122" t="e">
        <f t="shared" si="31"/>
        <v>#VALUE!</v>
      </c>
      <c r="K156" s="97" t="e">
        <f t="shared" si="34"/>
        <v>#VALUE!</v>
      </c>
      <c r="L156" s="11" t="e">
        <f t="shared" si="32"/>
        <v>#VALUE!</v>
      </c>
    </row>
    <row r="157" spans="1:12" ht="15.75" hidden="1">
      <c r="A157" s="9" t="e">
        <f t="shared" si="35"/>
        <v>#VALUE!</v>
      </c>
      <c r="B157" s="11" t="e">
        <f t="shared" si="33"/>
        <v>#VALUE!</v>
      </c>
      <c r="C157" s="84" t="e">
        <f t="shared" si="24"/>
        <v>#VALUE!</v>
      </c>
      <c r="D157" s="87" t="e">
        <f t="shared" si="25"/>
        <v>#VALUE!</v>
      </c>
      <c r="E157" s="90" t="e">
        <f t="shared" si="26"/>
        <v>#VALUE!</v>
      </c>
      <c r="F157" s="11" t="e">
        <f t="shared" si="27"/>
        <v>#VALUE!</v>
      </c>
      <c r="G157" s="11" t="e">
        <f t="shared" si="28"/>
        <v>#VALUE!</v>
      </c>
      <c r="H157" s="83" t="e">
        <f t="shared" si="29"/>
        <v>#VALUE!</v>
      </c>
      <c r="I157" s="122" t="e">
        <f t="shared" si="30"/>
        <v>#VALUE!</v>
      </c>
      <c r="J157" s="122" t="e">
        <f t="shared" si="31"/>
        <v>#VALUE!</v>
      </c>
      <c r="K157" s="97" t="e">
        <f t="shared" si="34"/>
        <v>#VALUE!</v>
      </c>
      <c r="L157" s="11" t="e">
        <f t="shared" si="32"/>
        <v>#VALUE!</v>
      </c>
    </row>
    <row r="158" spans="1:12" ht="15.75" hidden="1">
      <c r="A158" s="9" t="e">
        <f t="shared" si="35"/>
        <v>#VALUE!</v>
      </c>
      <c r="B158" s="11" t="e">
        <f t="shared" si="33"/>
        <v>#VALUE!</v>
      </c>
      <c r="C158" s="84" t="e">
        <f t="shared" si="24"/>
        <v>#VALUE!</v>
      </c>
      <c r="D158" s="87" t="e">
        <f t="shared" si="25"/>
        <v>#VALUE!</v>
      </c>
      <c r="E158" s="90" t="e">
        <f t="shared" si="26"/>
        <v>#VALUE!</v>
      </c>
      <c r="F158" s="11" t="e">
        <f t="shared" si="27"/>
        <v>#VALUE!</v>
      </c>
      <c r="G158" s="11" t="e">
        <f t="shared" si="28"/>
        <v>#VALUE!</v>
      </c>
      <c r="H158" s="83" t="e">
        <f t="shared" si="29"/>
        <v>#VALUE!</v>
      </c>
      <c r="I158" s="122" t="e">
        <f t="shared" si="30"/>
        <v>#VALUE!</v>
      </c>
      <c r="J158" s="122" t="e">
        <f t="shared" si="31"/>
        <v>#VALUE!</v>
      </c>
      <c r="K158" s="97" t="e">
        <f t="shared" si="34"/>
        <v>#VALUE!</v>
      </c>
      <c r="L158" s="11" t="e">
        <f t="shared" si="32"/>
        <v>#VALUE!</v>
      </c>
    </row>
    <row r="159" spans="1:12" ht="15.75" hidden="1">
      <c r="A159" s="9" t="e">
        <f t="shared" si="35"/>
        <v>#VALUE!</v>
      </c>
      <c r="B159" s="11" t="e">
        <f t="shared" si="33"/>
        <v>#VALUE!</v>
      </c>
      <c r="C159" s="84" t="e">
        <f t="shared" si="24"/>
        <v>#VALUE!</v>
      </c>
      <c r="D159" s="87" t="e">
        <f t="shared" si="25"/>
        <v>#VALUE!</v>
      </c>
      <c r="E159" s="90" t="e">
        <f t="shared" si="26"/>
        <v>#VALUE!</v>
      </c>
      <c r="F159" s="11" t="e">
        <f t="shared" si="27"/>
        <v>#VALUE!</v>
      </c>
      <c r="G159" s="11" t="e">
        <f t="shared" si="28"/>
        <v>#VALUE!</v>
      </c>
      <c r="H159" s="83" t="e">
        <f t="shared" si="29"/>
        <v>#VALUE!</v>
      </c>
      <c r="I159" s="122" t="e">
        <f t="shared" si="30"/>
        <v>#VALUE!</v>
      </c>
      <c r="J159" s="122" t="e">
        <f t="shared" si="31"/>
        <v>#VALUE!</v>
      </c>
      <c r="K159" s="97" t="e">
        <f t="shared" si="34"/>
        <v>#VALUE!</v>
      </c>
      <c r="L159" s="11" t="e">
        <f t="shared" si="32"/>
        <v>#VALUE!</v>
      </c>
    </row>
    <row r="160" spans="1:12" ht="15.75" hidden="1">
      <c r="A160" s="9" t="e">
        <f t="shared" si="35"/>
        <v>#VALUE!</v>
      </c>
      <c r="B160" s="11" t="e">
        <f t="shared" si="33"/>
        <v>#VALUE!</v>
      </c>
      <c r="C160" s="84" t="e">
        <f t="shared" si="24"/>
        <v>#VALUE!</v>
      </c>
      <c r="D160" s="87" t="e">
        <f t="shared" si="25"/>
        <v>#VALUE!</v>
      </c>
      <c r="E160" s="90" t="e">
        <f t="shared" si="26"/>
        <v>#VALUE!</v>
      </c>
      <c r="F160" s="11" t="e">
        <f t="shared" si="27"/>
        <v>#VALUE!</v>
      </c>
      <c r="G160" s="11" t="e">
        <f t="shared" si="28"/>
        <v>#VALUE!</v>
      </c>
      <c r="H160" s="83" t="e">
        <f t="shared" si="29"/>
        <v>#VALUE!</v>
      </c>
      <c r="I160" s="122" t="e">
        <f t="shared" si="30"/>
        <v>#VALUE!</v>
      </c>
      <c r="J160" s="122" t="e">
        <f t="shared" si="31"/>
        <v>#VALUE!</v>
      </c>
      <c r="K160" s="97" t="e">
        <f t="shared" si="34"/>
        <v>#VALUE!</v>
      </c>
      <c r="L160" s="11" t="e">
        <f t="shared" si="32"/>
        <v>#VALUE!</v>
      </c>
    </row>
    <row r="161" spans="1:12" ht="15.75" hidden="1">
      <c r="A161" s="9" t="e">
        <f t="shared" si="35"/>
        <v>#VALUE!</v>
      </c>
      <c r="B161" s="11" t="e">
        <f t="shared" si="33"/>
        <v>#VALUE!</v>
      </c>
      <c r="C161" s="84" t="e">
        <f t="shared" si="24"/>
        <v>#VALUE!</v>
      </c>
      <c r="D161" s="87" t="e">
        <f t="shared" si="25"/>
        <v>#VALUE!</v>
      </c>
      <c r="E161" s="90" t="e">
        <f t="shared" si="26"/>
        <v>#VALUE!</v>
      </c>
      <c r="F161" s="11" t="e">
        <f t="shared" si="27"/>
        <v>#VALUE!</v>
      </c>
      <c r="G161" s="11" t="e">
        <f t="shared" si="28"/>
        <v>#VALUE!</v>
      </c>
      <c r="H161" s="83" t="e">
        <f t="shared" si="29"/>
        <v>#VALUE!</v>
      </c>
      <c r="I161" s="122" t="e">
        <f t="shared" si="30"/>
        <v>#VALUE!</v>
      </c>
      <c r="J161" s="122" t="e">
        <f t="shared" si="31"/>
        <v>#VALUE!</v>
      </c>
      <c r="K161" s="97" t="e">
        <f t="shared" si="34"/>
        <v>#VALUE!</v>
      </c>
      <c r="L161" s="11" t="e">
        <f t="shared" si="32"/>
        <v>#VALUE!</v>
      </c>
    </row>
    <row r="162" spans="1:12" ht="15.75" hidden="1">
      <c r="A162" s="9" t="e">
        <f t="shared" si="35"/>
        <v>#VALUE!</v>
      </c>
      <c r="B162" s="11" t="e">
        <f t="shared" si="33"/>
        <v>#VALUE!</v>
      </c>
      <c r="C162" s="84" t="e">
        <f t="shared" si="24"/>
        <v>#VALUE!</v>
      </c>
      <c r="D162" s="87" t="e">
        <f t="shared" si="25"/>
        <v>#VALUE!</v>
      </c>
      <c r="E162" s="90" t="e">
        <f t="shared" si="26"/>
        <v>#VALUE!</v>
      </c>
      <c r="F162" s="11" t="e">
        <f t="shared" si="27"/>
        <v>#VALUE!</v>
      </c>
      <c r="G162" s="11" t="e">
        <f t="shared" si="28"/>
        <v>#VALUE!</v>
      </c>
      <c r="H162" s="83" t="e">
        <f t="shared" si="29"/>
        <v>#VALUE!</v>
      </c>
      <c r="I162" s="122" t="e">
        <f t="shared" si="30"/>
        <v>#VALUE!</v>
      </c>
      <c r="J162" s="122" t="e">
        <f t="shared" si="31"/>
        <v>#VALUE!</v>
      </c>
      <c r="K162" s="97" t="e">
        <f t="shared" si="34"/>
        <v>#VALUE!</v>
      </c>
      <c r="L162" s="11" t="e">
        <f t="shared" si="32"/>
        <v>#VALUE!</v>
      </c>
    </row>
    <row r="163" spans="1:12" ht="15.75" hidden="1">
      <c r="A163" s="9" t="e">
        <f t="shared" si="35"/>
        <v>#VALUE!</v>
      </c>
      <c r="B163" s="11" t="e">
        <f t="shared" si="33"/>
        <v>#VALUE!</v>
      </c>
      <c r="C163" s="84" t="e">
        <f t="shared" si="24"/>
        <v>#VALUE!</v>
      </c>
      <c r="D163" s="87" t="e">
        <f t="shared" si="25"/>
        <v>#VALUE!</v>
      </c>
      <c r="E163" s="90" t="e">
        <f t="shared" si="26"/>
        <v>#VALUE!</v>
      </c>
      <c r="F163" s="11" t="e">
        <f t="shared" si="27"/>
        <v>#VALUE!</v>
      </c>
      <c r="G163" s="11" t="e">
        <f t="shared" si="28"/>
        <v>#VALUE!</v>
      </c>
      <c r="H163" s="83" t="e">
        <f t="shared" si="29"/>
        <v>#VALUE!</v>
      </c>
      <c r="I163" s="122" t="e">
        <f t="shared" si="30"/>
        <v>#VALUE!</v>
      </c>
      <c r="J163" s="122" t="e">
        <f t="shared" si="31"/>
        <v>#VALUE!</v>
      </c>
      <c r="K163" s="97" t="e">
        <f t="shared" si="34"/>
        <v>#VALUE!</v>
      </c>
      <c r="L163" s="11" t="e">
        <f t="shared" si="32"/>
        <v>#VALUE!</v>
      </c>
    </row>
    <row r="164" spans="1:12" ht="15.75" hidden="1">
      <c r="A164" s="9" t="e">
        <f t="shared" si="35"/>
        <v>#VALUE!</v>
      </c>
      <c r="B164" s="11" t="e">
        <f t="shared" si="33"/>
        <v>#VALUE!</v>
      </c>
      <c r="C164" s="84" t="e">
        <f t="shared" si="24"/>
        <v>#VALUE!</v>
      </c>
      <c r="D164" s="87" t="e">
        <f t="shared" si="25"/>
        <v>#VALUE!</v>
      </c>
      <c r="E164" s="90" t="e">
        <f t="shared" si="26"/>
        <v>#VALUE!</v>
      </c>
      <c r="F164" s="11" t="e">
        <f t="shared" si="27"/>
        <v>#VALUE!</v>
      </c>
      <c r="G164" s="11" t="e">
        <f t="shared" si="28"/>
        <v>#VALUE!</v>
      </c>
      <c r="H164" s="83" t="e">
        <f t="shared" si="29"/>
        <v>#VALUE!</v>
      </c>
      <c r="I164" s="122" t="e">
        <f t="shared" si="30"/>
        <v>#VALUE!</v>
      </c>
      <c r="J164" s="122" t="e">
        <f t="shared" si="31"/>
        <v>#VALUE!</v>
      </c>
      <c r="K164" s="97" t="e">
        <f t="shared" si="34"/>
        <v>#VALUE!</v>
      </c>
      <c r="L164" s="11" t="e">
        <f t="shared" si="32"/>
        <v>#VALUE!</v>
      </c>
    </row>
    <row r="165" spans="1:12" ht="15.75" hidden="1">
      <c r="A165" s="9" t="e">
        <f t="shared" si="35"/>
        <v>#VALUE!</v>
      </c>
      <c r="B165" s="11" t="e">
        <f t="shared" si="33"/>
        <v>#VALUE!</v>
      </c>
      <c r="C165" s="84" t="e">
        <f t="shared" si="24"/>
        <v>#VALUE!</v>
      </c>
      <c r="D165" s="87" t="e">
        <f t="shared" si="25"/>
        <v>#VALUE!</v>
      </c>
      <c r="E165" s="90" t="e">
        <f t="shared" si="26"/>
        <v>#VALUE!</v>
      </c>
      <c r="F165" s="11" t="e">
        <f t="shared" si="27"/>
        <v>#VALUE!</v>
      </c>
      <c r="G165" s="11" t="e">
        <f t="shared" si="28"/>
        <v>#VALUE!</v>
      </c>
      <c r="H165" s="83" t="e">
        <f t="shared" si="29"/>
        <v>#VALUE!</v>
      </c>
      <c r="I165" s="122" t="e">
        <f t="shared" si="30"/>
        <v>#VALUE!</v>
      </c>
      <c r="J165" s="122" t="e">
        <f t="shared" si="31"/>
        <v>#VALUE!</v>
      </c>
      <c r="K165" s="97" t="e">
        <f t="shared" si="34"/>
        <v>#VALUE!</v>
      </c>
      <c r="L165" s="11" t="e">
        <f t="shared" si="32"/>
        <v>#VALUE!</v>
      </c>
    </row>
    <row r="166" spans="1:12" ht="15.75" hidden="1">
      <c r="A166" s="9" t="e">
        <f t="shared" si="35"/>
        <v>#VALUE!</v>
      </c>
      <c r="B166" s="11" t="e">
        <f t="shared" si="33"/>
        <v>#VALUE!</v>
      </c>
      <c r="C166" s="84" t="e">
        <f t="shared" si="24"/>
        <v>#VALUE!</v>
      </c>
      <c r="D166" s="87" t="e">
        <f t="shared" si="25"/>
        <v>#VALUE!</v>
      </c>
      <c r="E166" s="90" t="e">
        <f t="shared" si="26"/>
        <v>#VALUE!</v>
      </c>
      <c r="F166" s="11" t="e">
        <f t="shared" si="27"/>
        <v>#VALUE!</v>
      </c>
      <c r="G166" s="11" t="e">
        <f t="shared" si="28"/>
        <v>#VALUE!</v>
      </c>
      <c r="H166" s="83" t="e">
        <f t="shared" si="29"/>
        <v>#VALUE!</v>
      </c>
      <c r="I166" s="122" t="e">
        <f t="shared" si="30"/>
        <v>#VALUE!</v>
      </c>
      <c r="J166" s="122" t="e">
        <f t="shared" si="31"/>
        <v>#VALUE!</v>
      </c>
      <c r="K166" s="97" t="e">
        <f t="shared" si="34"/>
        <v>#VALUE!</v>
      </c>
      <c r="L166" s="11" t="e">
        <f t="shared" si="32"/>
        <v>#VALUE!</v>
      </c>
    </row>
    <row r="167" spans="1:12" ht="15.75" hidden="1">
      <c r="A167" s="9" t="e">
        <f t="shared" si="35"/>
        <v>#VALUE!</v>
      </c>
      <c r="B167" s="11" t="e">
        <f t="shared" si="33"/>
        <v>#VALUE!</v>
      </c>
      <c r="C167" s="84" t="e">
        <f t="shared" si="24"/>
        <v>#VALUE!</v>
      </c>
      <c r="D167" s="87" t="e">
        <f t="shared" si="25"/>
        <v>#VALUE!</v>
      </c>
      <c r="E167" s="90" t="e">
        <f t="shared" si="26"/>
        <v>#VALUE!</v>
      </c>
      <c r="F167" s="11" t="e">
        <f t="shared" si="27"/>
        <v>#VALUE!</v>
      </c>
      <c r="G167" s="11" t="e">
        <f t="shared" si="28"/>
        <v>#VALUE!</v>
      </c>
      <c r="H167" s="83" t="e">
        <f t="shared" si="29"/>
        <v>#VALUE!</v>
      </c>
      <c r="I167" s="122" t="e">
        <f t="shared" si="30"/>
        <v>#VALUE!</v>
      </c>
      <c r="J167" s="122" t="e">
        <f t="shared" si="31"/>
        <v>#VALUE!</v>
      </c>
      <c r="K167" s="97" t="e">
        <f t="shared" si="34"/>
        <v>#VALUE!</v>
      </c>
      <c r="L167" s="11" t="e">
        <f t="shared" si="32"/>
        <v>#VALUE!</v>
      </c>
    </row>
    <row r="168" spans="1:12" ht="15.75" hidden="1">
      <c r="A168" s="9" t="e">
        <f t="shared" si="35"/>
        <v>#VALUE!</v>
      </c>
      <c r="B168" s="11" t="e">
        <f t="shared" si="33"/>
        <v>#VALUE!</v>
      </c>
      <c r="C168" s="84" t="e">
        <f t="shared" si="24"/>
        <v>#VALUE!</v>
      </c>
      <c r="D168" s="87" t="e">
        <f t="shared" si="25"/>
        <v>#VALUE!</v>
      </c>
      <c r="E168" s="90" t="e">
        <f t="shared" si="26"/>
        <v>#VALUE!</v>
      </c>
      <c r="F168" s="11" t="e">
        <f t="shared" si="27"/>
        <v>#VALUE!</v>
      </c>
      <c r="G168" s="11" t="e">
        <f t="shared" si="28"/>
        <v>#VALUE!</v>
      </c>
      <c r="H168" s="83" t="e">
        <f t="shared" si="29"/>
        <v>#VALUE!</v>
      </c>
      <c r="I168" s="122" t="e">
        <f t="shared" si="30"/>
        <v>#VALUE!</v>
      </c>
      <c r="J168" s="122" t="e">
        <f t="shared" si="31"/>
        <v>#VALUE!</v>
      </c>
      <c r="K168" s="97" t="e">
        <f t="shared" si="34"/>
        <v>#VALUE!</v>
      </c>
      <c r="L168" s="11" t="e">
        <f t="shared" si="32"/>
        <v>#VALUE!</v>
      </c>
    </row>
    <row r="169" spans="1:12" ht="15.75" hidden="1">
      <c r="A169" s="9" t="e">
        <f t="shared" si="35"/>
        <v>#VALUE!</v>
      </c>
      <c r="B169" s="11" t="e">
        <f t="shared" si="33"/>
        <v>#VALUE!</v>
      </c>
      <c r="C169" s="84" t="e">
        <f t="shared" si="24"/>
        <v>#VALUE!</v>
      </c>
      <c r="D169" s="87" t="e">
        <f t="shared" si="25"/>
        <v>#VALUE!</v>
      </c>
      <c r="E169" s="90" t="e">
        <f t="shared" si="26"/>
        <v>#VALUE!</v>
      </c>
      <c r="F169" s="11" t="e">
        <f t="shared" si="27"/>
        <v>#VALUE!</v>
      </c>
      <c r="G169" s="11" t="e">
        <f t="shared" si="28"/>
        <v>#VALUE!</v>
      </c>
      <c r="H169" s="83" t="e">
        <f t="shared" si="29"/>
        <v>#VALUE!</v>
      </c>
      <c r="I169" s="122" t="e">
        <f t="shared" si="30"/>
        <v>#VALUE!</v>
      </c>
      <c r="J169" s="122" t="e">
        <f t="shared" si="31"/>
        <v>#VALUE!</v>
      </c>
      <c r="K169" s="97" t="e">
        <f t="shared" si="34"/>
        <v>#VALUE!</v>
      </c>
      <c r="L169" s="11" t="e">
        <f t="shared" si="32"/>
        <v>#VALUE!</v>
      </c>
    </row>
    <row r="170" spans="1:12" ht="15.75" hidden="1">
      <c r="A170" s="9" t="e">
        <f t="shared" si="35"/>
        <v>#VALUE!</v>
      </c>
      <c r="B170" s="11" t="e">
        <f t="shared" si="33"/>
        <v>#VALUE!</v>
      </c>
      <c r="C170" s="84" t="e">
        <f t="shared" si="24"/>
        <v>#VALUE!</v>
      </c>
      <c r="D170" s="87" t="e">
        <f t="shared" si="25"/>
        <v>#VALUE!</v>
      </c>
      <c r="E170" s="90" t="e">
        <f t="shared" si="26"/>
        <v>#VALUE!</v>
      </c>
      <c r="F170" s="11" t="e">
        <f t="shared" si="27"/>
        <v>#VALUE!</v>
      </c>
      <c r="G170" s="11" t="e">
        <f t="shared" si="28"/>
        <v>#VALUE!</v>
      </c>
      <c r="H170" s="83" t="e">
        <f t="shared" si="29"/>
        <v>#VALUE!</v>
      </c>
      <c r="I170" s="122" t="e">
        <f t="shared" si="30"/>
        <v>#VALUE!</v>
      </c>
      <c r="J170" s="122" t="e">
        <f t="shared" si="31"/>
        <v>#VALUE!</v>
      </c>
      <c r="K170" s="97" t="e">
        <f t="shared" si="34"/>
        <v>#VALUE!</v>
      </c>
      <c r="L170" s="11" t="e">
        <f t="shared" si="32"/>
        <v>#VALUE!</v>
      </c>
    </row>
    <row r="171" spans="1:12" ht="15.75" hidden="1">
      <c r="A171" s="9" t="e">
        <f t="shared" si="35"/>
        <v>#VALUE!</v>
      </c>
      <c r="B171" s="11" t="e">
        <f t="shared" si="33"/>
        <v>#VALUE!</v>
      </c>
      <c r="C171" s="84" t="e">
        <f t="shared" si="24"/>
        <v>#VALUE!</v>
      </c>
      <c r="D171" s="87" t="e">
        <f t="shared" si="25"/>
        <v>#VALUE!</v>
      </c>
      <c r="E171" s="90" t="e">
        <f t="shared" si="26"/>
        <v>#VALUE!</v>
      </c>
      <c r="F171" s="11" t="e">
        <f t="shared" si="27"/>
        <v>#VALUE!</v>
      </c>
      <c r="G171" s="11" t="e">
        <f t="shared" si="28"/>
        <v>#VALUE!</v>
      </c>
      <c r="H171" s="83" t="e">
        <f t="shared" si="29"/>
        <v>#VALUE!</v>
      </c>
      <c r="I171" s="122" t="e">
        <f t="shared" si="30"/>
        <v>#VALUE!</v>
      </c>
      <c r="J171" s="122" t="e">
        <f t="shared" si="31"/>
        <v>#VALUE!</v>
      </c>
      <c r="K171" s="97" t="e">
        <f t="shared" si="34"/>
        <v>#VALUE!</v>
      </c>
      <c r="L171" s="11" t="e">
        <f t="shared" si="32"/>
        <v>#VALUE!</v>
      </c>
    </row>
    <row r="172" spans="1:12" ht="15.75" hidden="1">
      <c r="A172" s="9" t="e">
        <f t="shared" si="35"/>
        <v>#VALUE!</v>
      </c>
      <c r="B172" s="11" t="e">
        <f t="shared" si="33"/>
        <v>#VALUE!</v>
      </c>
      <c r="C172" s="84" t="e">
        <f t="shared" si="24"/>
        <v>#VALUE!</v>
      </c>
      <c r="D172" s="87" t="e">
        <f t="shared" si="25"/>
        <v>#VALUE!</v>
      </c>
      <c r="E172" s="90" t="e">
        <f t="shared" si="26"/>
        <v>#VALUE!</v>
      </c>
      <c r="F172" s="11" t="e">
        <f t="shared" si="27"/>
        <v>#VALUE!</v>
      </c>
      <c r="G172" s="11" t="e">
        <f t="shared" si="28"/>
        <v>#VALUE!</v>
      </c>
      <c r="H172" s="83" t="e">
        <f t="shared" si="29"/>
        <v>#VALUE!</v>
      </c>
      <c r="I172" s="122" t="e">
        <f t="shared" si="30"/>
        <v>#VALUE!</v>
      </c>
      <c r="J172" s="122" t="e">
        <f t="shared" si="31"/>
        <v>#VALUE!</v>
      </c>
      <c r="K172" s="97" t="e">
        <f t="shared" si="34"/>
        <v>#VALUE!</v>
      </c>
      <c r="L172" s="11" t="e">
        <f t="shared" si="32"/>
        <v>#VALUE!</v>
      </c>
    </row>
    <row r="173" spans="1:12" ht="15.75" hidden="1">
      <c r="A173" s="9" t="e">
        <f t="shared" si="35"/>
        <v>#VALUE!</v>
      </c>
      <c r="B173" s="11" t="e">
        <f t="shared" si="33"/>
        <v>#VALUE!</v>
      </c>
      <c r="C173" s="84" t="e">
        <f t="shared" si="24"/>
        <v>#VALUE!</v>
      </c>
      <c r="D173" s="87" t="e">
        <f t="shared" si="25"/>
        <v>#VALUE!</v>
      </c>
      <c r="E173" s="90" t="e">
        <f t="shared" si="26"/>
        <v>#VALUE!</v>
      </c>
      <c r="F173" s="11" t="e">
        <f t="shared" si="27"/>
        <v>#VALUE!</v>
      </c>
      <c r="G173" s="11" t="e">
        <f t="shared" si="28"/>
        <v>#VALUE!</v>
      </c>
      <c r="H173" s="83" t="e">
        <f t="shared" si="29"/>
        <v>#VALUE!</v>
      </c>
      <c r="I173" s="122" t="e">
        <f t="shared" si="30"/>
        <v>#VALUE!</v>
      </c>
      <c r="J173" s="122" t="e">
        <f t="shared" si="31"/>
        <v>#VALUE!</v>
      </c>
      <c r="K173" s="97" t="e">
        <f t="shared" si="34"/>
        <v>#VALUE!</v>
      </c>
      <c r="L173" s="11" t="e">
        <f t="shared" si="32"/>
        <v>#VALUE!</v>
      </c>
    </row>
    <row r="174" spans="1:12" ht="15.75" hidden="1">
      <c r="A174" s="9" t="e">
        <f t="shared" si="35"/>
        <v>#VALUE!</v>
      </c>
      <c r="B174" s="11" t="e">
        <f t="shared" si="33"/>
        <v>#VALUE!</v>
      </c>
      <c r="C174" s="84" t="e">
        <f t="shared" si="24"/>
        <v>#VALUE!</v>
      </c>
      <c r="D174" s="87" t="e">
        <f t="shared" si="25"/>
        <v>#VALUE!</v>
      </c>
      <c r="E174" s="90" t="e">
        <f t="shared" si="26"/>
        <v>#VALUE!</v>
      </c>
      <c r="F174" s="11" t="e">
        <f t="shared" si="27"/>
        <v>#VALUE!</v>
      </c>
      <c r="G174" s="11" t="e">
        <f t="shared" si="28"/>
        <v>#VALUE!</v>
      </c>
      <c r="H174" s="83" t="e">
        <f t="shared" si="29"/>
        <v>#VALUE!</v>
      </c>
      <c r="I174" s="122" t="e">
        <f t="shared" si="30"/>
        <v>#VALUE!</v>
      </c>
      <c r="J174" s="122" t="e">
        <f t="shared" si="31"/>
        <v>#VALUE!</v>
      </c>
      <c r="K174" s="97" t="e">
        <f t="shared" si="34"/>
        <v>#VALUE!</v>
      </c>
      <c r="L174" s="11" t="e">
        <f t="shared" si="32"/>
        <v>#VALUE!</v>
      </c>
    </row>
    <row r="175" spans="1:12" ht="15.75" hidden="1">
      <c r="A175" s="9" t="e">
        <f t="shared" si="35"/>
        <v>#VALUE!</v>
      </c>
      <c r="B175" s="11" t="e">
        <f t="shared" si="33"/>
        <v>#VALUE!</v>
      </c>
      <c r="C175" s="84" t="e">
        <f t="shared" si="24"/>
        <v>#VALUE!</v>
      </c>
      <c r="D175" s="87" t="e">
        <f t="shared" si="25"/>
        <v>#VALUE!</v>
      </c>
      <c r="E175" s="90" t="e">
        <f t="shared" si="26"/>
        <v>#VALUE!</v>
      </c>
      <c r="F175" s="11" t="e">
        <f t="shared" si="27"/>
        <v>#VALUE!</v>
      </c>
      <c r="G175" s="11" t="e">
        <f t="shared" si="28"/>
        <v>#VALUE!</v>
      </c>
      <c r="H175" s="83" t="e">
        <f t="shared" si="29"/>
        <v>#VALUE!</v>
      </c>
      <c r="I175" s="122" t="e">
        <f t="shared" si="30"/>
        <v>#VALUE!</v>
      </c>
      <c r="J175" s="122" t="e">
        <f t="shared" si="31"/>
        <v>#VALUE!</v>
      </c>
      <c r="K175" s="97" t="e">
        <f t="shared" si="34"/>
        <v>#VALUE!</v>
      </c>
      <c r="L175" s="11" t="e">
        <f t="shared" si="32"/>
        <v>#VALUE!</v>
      </c>
    </row>
    <row r="176" spans="1:12" ht="15.75" hidden="1">
      <c r="A176" s="9" t="e">
        <f t="shared" si="35"/>
        <v>#VALUE!</v>
      </c>
      <c r="B176" s="11" t="e">
        <f t="shared" si="33"/>
        <v>#VALUE!</v>
      </c>
      <c r="C176" s="84" t="e">
        <f t="shared" si="24"/>
        <v>#VALUE!</v>
      </c>
      <c r="D176" s="87" t="e">
        <f t="shared" si="25"/>
        <v>#VALUE!</v>
      </c>
      <c r="E176" s="90" t="e">
        <f t="shared" si="26"/>
        <v>#VALUE!</v>
      </c>
      <c r="F176" s="11" t="e">
        <f t="shared" si="27"/>
        <v>#VALUE!</v>
      </c>
      <c r="G176" s="11" t="e">
        <f t="shared" si="28"/>
        <v>#VALUE!</v>
      </c>
      <c r="H176" s="83" t="e">
        <f t="shared" si="29"/>
        <v>#VALUE!</v>
      </c>
      <c r="I176" s="122" t="e">
        <f t="shared" si="30"/>
        <v>#VALUE!</v>
      </c>
      <c r="J176" s="122" t="e">
        <f t="shared" si="31"/>
        <v>#VALUE!</v>
      </c>
      <c r="K176" s="97" t="e">
        <f t="shared" si="34"/>
        <v>#VALUE!</v>
      </c>
      <c r="L176" s="11" t="e">
        <f t="shared" si="32"/>
        <v>#VALUE!</v>
      </c>
    </row>
    <row r="177" spans="1:12" ht="15.75" hidden="1">
      <c r="A177" s="9" t="e">
        <f t="shared" si="35"/>
        <v>#VALUE!</v>
      </c>
      <c r="B177" s="11" t="e">
        <f t="shared" si="33"/>
        <v>#VALUE!</v>
      </c>
      <c r="C177" s="84" t="e">
        <f t="shared" si="24"/>
        <v>#VALUE!</v>
      </c>
      <c r="D177" s="87" t="e">
        <f t="shared" si="25"/>
        <v>#VALUE!</v>
      </c>
      <c r="E177" s="90" t="e">
        <f t="shared" si="26"/>
        <v>#VALUE!</v>
      </c>
      <c r="F177" s="11" t="e">
        <f t="shared" si="27"/>
        <v>#VALUE!</v>
      </c>
      <c r="G177" s="11" t="e">
        <f t="shared" si="28"/>
        <v>#VALUE!</v>
      </c>
      <c r="H177" s="83" t="e">
        <f t="shared" si="29"/>
        <v>#VALUE!</v>
      </c>
      <c r="I177" s="122" t="e">
        <f t="shared" si="30"/>
        <v>#VALUE!</v>
      </c>
      <c r="J177" s="122" t="e">
        <f t="shared" si="31"/>
        <v>#VALUE!</v>
      </c>
      <c r="K177" s="97" t="e">
        <f t="shared" si="34"/>
        <v>#VALUE!</v>
      </c>
      <c r="L177" s="11" t="e">
        <f t="shared" si="32"/>
        <v>#VALUE!</v>
      </c>
    </row>
    <row r="178" spans="1:12" ht="15.75" hidden="1">
      <c r="A178" s="9" t="e">
        <f t="shared" si="35"/>
        <v>#VALUE!</v>
      </c>
      <c r="B178" s="11" t="e">
        <f t="shared" si="33"/>
        <v>#VALUE!</v>
      </c>
      <c r="C178" s="84" t="e">
        <f t="shared" si="24"/>
        <v>#VALUE!</v>
      </c>
      <c r="D178" s="87" t="e">
        <f t="shared" si="25"/>
        <v>#VALUE!</v>
      </c>
      <c r="E178" s="90" t="e">
        <f t="shared" si="26"/>
        <v>#VALUE!</v>
      </c>
      <c r="F178" s="11" t="e">
        <f t="shared" si="27"/>
        <v>#VALUE!</v>
      </c>
      <c r="G178" s="11" t="e">
        <f t="shared" si="28"/>
        <v>#VALUE!</v>
      </c>
      <c r="H178" s="83" t="e">
        <f t="shared" si="29"/>
        <v>#VALUE!</v>
      </c>
      <c r="I178" s="122" t="e">
        <f t="shared" si="30"/>
        <v>#VALUE!</v>
      </c>
      <c r="J178" s="122" t="e">
        <f t="shared" si="31"/>
        <v>#VALUE!</v>
      </c>
      <c r="K178" s="97" t="e">
        <f t="shared" si="34"/>
        <v>#VALUE!</v>
      </c>
      <c r="L178" s="11" t="e">
        <f t="shared" si="32"/>
        <v>#VALUE!</v>
      </c>
    </row>
    <row r="179" spans="1:12" ht="15.75" hidden="1">
      <c r="A179" s="9" t="e">
        <f t="shared" si="35"/>
        <v>#VALUE!</v>
      </c>
      <c r="B179" s="11" t="e">
        <f t="shared" si="33"/>
        <v>#VALUE!</v>
      </c>
      <c r="C179" s="84" t="e">
        <f t="shared" si="24"/>
        <v>#VALUE!</v>
      </c>
      <c r="D179" s="87" t="e">
        <f t="shared" si="25"/>
        <v>#VALUE!</v>
      </c>
      <c r="E179" s="90" t="e">
        <f t="shared" si="26"/>
        <v>#VALUE!</v>
      </c>
      <c r="F179" s="11" t="e">
        <f t="shared" si="27"/>
        <v>#VALUE!</v>
      </c>
      <c r="G179" s="11" t="e">
        <f t="shared" si="28"/>
        <v>#VALUE!</v>
      </c>
      <c r="H179" s="83" t="e">
        <f t="shared" si="29"/>
        <v>#VALUE!</v>
      </c>
      <c r="I179" s="122" t="e">
        <f t="shared" si="30"/>
        <v>#VALUE!</v>
      </c>
      <c r="J179" s="122" t="e">
        <f t="shared" si="31"/>
        <v>#VALUE!</v>
      </c>
      <c r="K179" s="97" t="e">
        <f t="shared" si="34"/>
        <v>#VALUE!</v>
      </c>
      <c r="L179" s="11" t="e">
        <f t="shared" si="32"/>
        <v>#VALUE!</v>
      </c>
    </row>
    <row r="180" spans="1:12" ht="15.75" hidden="1">
      <c r="A180" s="9" t="e">
        <f t="shared" si="35"/>
        <v>#VALUE!</v>
      </c>
      <c r="B180" s="11" t="e">
        <f t="shared" si="33"/>
        <v>#VALUE!</v>
      </c>
      <c r="C180" s="84" t="e">
        <f t="shared" si="24"/>
        <v>#VALUE!</v>
      </c>
      <c r="D180" s="87" t="e">
        <f t="shared" si="25"/>
        <v>#VALUE!</v>
      </c>
      <c r="E180" s="90" t="e">
        <f t="shared" si="26"/>
        <v>#VALUE!</v>
      </c>
      <c r="F180" s="11" t="e">
        <f t="shared" si="27"/>
        <v>#VALUE!</v>
      </c>
      <c r="G180" s="11" t="e">
        <f t="shared" si="28"/>
        <v>#VALUE!</v>
      </c>
      <c r="H180" s="83" t="e">
        <f t="shared" si="29"/>
        <v>#VALUE!</v>
      </c>
      <c r="I180" s="122" t="e">
        <f t="shared" si="30"/>
        <v>#VALUE!</v>
      </c>
      <c r="J180" s="122" t="e">
        <f t="shared" si="31"/>
        <v>#VALUE!</v>
      </c>
      <c r="K180" s="97" t="e">
        <f t="shared" si="34"/>
        <v>#VALUE!</v>
      </c>
      <c r="L180" s="11" t="e">
        <f t="shared" si="32"/>
        <v>#VALUE!</v>
      </c>
    </row>
    <row r="181" spans="1:12" ht="15.75" hidden="1">
      <c r="A181" s="9" t="e">
        <f t="shared" si="35"/>
        <v>#VALUE!</v>
      </c>
      <c r="B181" s="11" t="e">
        <f t="shared" si="33"/>
        <v>#VALUE!</v>
      </c>
      <c r="C181" s="84" t="e">
        <f t="shared" si="24"/>
        <v>#VALUE!</v>
      </c>
      <c r="D181" s="87" t="e">
        <f t="shared" si="25"/>
        <v>#VALUE!</v>
      </c>
      <c r="E181" s="90" t="e">
        <f t="shared" si="26"/>
        <v>#VALUE!</v>
      </c>
      <c r="F181" s="11" t="e">
        <f t="shared" si="27"/>
        <v>#VALUE!</v>
      </c>
      <c r="G181" s="11" t="e">
        <f t="shared" si="28"/>
        <v>#VALUE!</v>
      </c>
      <c r="H181" s="83" t="e">
        <f t="shared" si="29"/>
        <v>#VALUE!</v>
      </c>
      <c r="I181" s="122" t="e">
        <f t="shared" si="30"/>
        <v>#VALUE!</v>
      </c>
      <c r="J181" s="122" t="e">
        <f t="shared" si="31"/>
        <v>#VALUE!</v>
      </c>
      <c r="K181" s="97" t="e">
        <f t="shared" si="34"/>
        <v>#VALUE!</v>
      </c>
      <c r="L181" s="11" t="e">
        <f t="shared" si="32"/>
        <v>#VALUE!</v>
      </c>
    </row>
    <row r="182" spans="1:12" ht="15.75" hidden="1">
      <c r="A182" s="9" t="e">
        <f t="shared" si="35"/>
        <v>#VALUE!</v>
      </c>
      <c r="B182" s="11" t="e">
        <f t="shared" si="33"/>
        <v>#VALUE!</v>
      </c>
      <c r="C182" s="84" t="e">
        <f t="shared" si="24"/>
        <v>#VALUE!</v>
      </c>
      <c r="D182" s="87" t="e">
        <f t="shared" si="25"/>
        <v>#VALUE!</v>
      </c>
      <c r="E182" s="90" t="e">
        <f t="shared" si="26"/>
        <v>#VALUE!</v>
      </c>
      <c r="F182" s="11" t="e">
        <f t="shared" si="27"/>
        <v>#VALUE!</v>
      </c>
      <c r="G182" s="11" t="e">
        <f t="shared" si="28"/>
        <v>#VALUE!</v>
      </c>
      <c r="H182" s="83" t="e">
        <f t="shared" si="29"/>
        <v>#VALUE!</v>
      </c>
      <c r="I182" s="122" t="e">
        <f t="shared" si="30"/>
        <v>#VALUE!</v>
      </c>
      <c r="J182" s="122" t="e">
        <f t="shared" si="31"/>
        <v>#VALUE!</v>
      </c>
      <c r="K182" s="97" t="e">
        <f t="shared" si="34"/>
        <v>#VALUE!</v>
      </c>
      <c r="L182" s="11" t="e">
        <f t="shared" si="32"/>
        <v>#VALUE!</v>
      </c>
    </row>
    <row r="183" spans="1:12" ht="15.75" hidden="1">
      <c r="A183" s="9" t="e">
        <f t="shared" si="35"/>
        <v>#VALUE!</v>
      </c>
      <c r="B183" s="11" t="e">
        <f t="shared" si="33"/>
        <v>#VALUE!</v>
      </c>
      <c r="C183" s="84" t="e">
        <f t="shared" si="24"/>
        <v>#VALUE!</v>
      </c>
      <c r="D183" s="87" t="e">
        <f t="shared" si="25"/>
        <v>#VALUE!</v>
      </c>
      <c r="E183" s="90" t="e">
        <f t="shared" si="26"/>
        <v>#VALUE!</v>
      </c>
      <c r="F183" s="11" t="e">
        <f t="shared" si="27"/>
        <v>#VALUE!</v>
      </c>
      <c r="G183" s="11" t="e">
        <f t="shared" si="28"/>
        <v>#VALUE!</v>
      </c>
      <c r="H183" s="83" t="e">
        <f t="shared" si="29"/>
        <v>#VALUE!</v>
      </c>
      <c r="I183" s="122" t="e">
        <f t="shared" si="30"/>
        <v>#VALUE!</v>
      </c>
      <c r="J183" s="122" t="e">
        <f t="shared" si="31"/>
        <v>#VALUE!</v>
      </c>
      <c r="K183" s="97" t="e">
        <f t="shared" si="34"/>
        <v>#VALUE!</v>
      </c>
      <c r="L183" s="11" t="e">
        <f t="shared" si="32"/>
        <v>#VALUE!</v>
      </c>
    </row>
    <row r="184" spans="1:12" ht="15.75" hidden="1">
      <c r="A184" s="9" t="e">
        <f t="shared" si="35"/>
        <v>#VALUE!</v>
      </c>
      <c r="B184" s="93" t="e">
        <f t="shared" si="33"/>
        <v>#VALUE!</v>
      </c>
      <c r="C184" s="94" t="e">
        <f t="shared" si="24"/>
        <v>#VALUE!</v>
      </c>
      <c r="D184" s="95" t="e">
        <f t="shared" si="25"/>
        <v>#VALUE!</v>
      </c>
      <c r="E184" s="96" t="e">
        <f t="shared" si="26"/>
        <v>#VALUE!</v>
      </c>
      <c r="F184" s="93" t="e">
        <f t="shared" si="27"/>
        <v>#VALUE!</v>
      </c>
      <c r="G184" s="93" t="e">
        <f t="shared" si="28"/>
        <v>#VALUE!</v>
      </c>
      <c r="H184" s="83" t="e">
        <f t="shared" si="29"/>
        <v>#VALUE!</v>
      </c>
      <c r="I184" s="122" t="e">
        <f t="shared" si="30"/>
        <v>#VALUE!</v>
      </c>
      <c r="J184" s="122" t="e">
        <f t="shared" si="31"/>
        <v>#VALUE!</v>
      </c>
      <c r="K184" s="97" t="e">
        <f t="shared" si="34"/>
        <v>#VALUE!</v>
      </c>
      <c r="L184" s="93" t="e">
        <f t="shared" si="32"/>
        <v>#VALUE!</v>
      </c>
    </row>
    <row r="185" spans="1:12" ht="15.75" hidden="1">
      <c r="A185" s="9" t="e">
        <f t="shared" si="35"/>
        <v>#VALUE!</v>
      </c>
      <c r="B185" s="10" t="e">
        <f t="shared" si="33"/>
        <v>#VALUE!</v>
      </c>
      <c r="C185" s="84" t="e">
        <f t="shared" si="24"/>
        <v>#VALUE!</v>
      </c>
      <c r="D185" s="87" t="e">
        <f t="shared" si="25"/>
        <v>#VALUE!</v>
      </c>
      <c r="E185" s="90" t="e">
        <f t="shared" si="26"/>
        <v>#VALUE!</v>
      </c>
      <c r="F185" s="10" t="e">
        <f t="shared" si="27"/>
        <v>#VALUE!</v>
      </c>
      <c r="G185" s="10" t="e">
        <f t="shared" si="28"/>
        <v>#VALUE!</v>
      </c>
      <c r="H185" s="83" t="e">
        <f t="shared" si="29"/>
        <v>#VALUE!</v>
      </c>
      <c r="I185" s="122" t="e">
        <f t="shared" si="30"/>
        <v>#VALUE!</v>
      </c>
      <c r="J185" s="122" t="e">
        <f t="shared" si="31"/>
        <v>#VALUE!</v>
      </c>
      <c r="K185" s="97" t="e">
        <f t="shared" si="34"/>
        <v>#VALUE!</v>
      </c>
      <c r="L185" s="10" t="e">
        <f t="shared" si="32"/>
        <v>#VALUE!</v>
      </c>
    </row>
    <row r="186" spans="1:12" ht="15.75" hidden="1">
      <c r="A186" s="9" t="e">
        <f t="shared" si="35"/>
        <v>#VALUE!</v>
      </c>
      <c r="B186" s="10" t="e">
        <f t="shared" si="33"/>
        <v>#VALUE!</v>
      </c>
      <c r="C186" s="84" t="e">
        <f t="shared" si="24"/>
        <v>#VALUE!</v>
      </c>
      <c r="D186" s="87" t="e">
        <f t="shared" si="25"/>
        <v>#VALUE!</v>
      </c>
      <c r="E186" s="90" t="e">
        <f t="shared" si="26"/>
        <v>#VALUE!</v>
      </c>
      <c r="F186" s="10" t="e">
        <f t="shared" si="27"/>
        <v>#VALUE!</v>
      </c>
      <c r="G186" s="10" t="e">
        <f t="shared" si="28"/>
        <v>#VALUE!</v>
      </c>
      <c r="H186" s="83" t="e">
        <f t="shared" si="29"/>
        <v>#VALUE!</v>
      </c>
      <c r="I186" s="122" t="e">
        <f t="shared" si="30"/>
        <v>#VALUE!</v>
      </c>
      <c r="J186" s="122" t="e">
        <f t="shared" si="31"/>
        <v>#VALUE!</v>
      </c>
      <c r="K186" s="97" t="e">
        <f t="shared" si="34"/>
        <v>#VALUE!</v>
      </c>
      <c r="L186" s="10" t="e">
        <f t="shared" si="32"/>
        <v>#VALUE!</v>
      </c>
    </row>
    <row r="187" spans="1:12" ht="15.75" hidden="1">
      <c r="A187" s="9" t="e">
        <f t="shared" si="35"/>
        <v>#VALUE!</v>
      </c>
      <c r="B187" s="10" t="e">
        <f t="shared" si="33"/>
        <v>#VALUE!</v>
      </c>
      <c r="C187" s="84" t="e">
        <f t="shared" si="24"/>
        <v>#VALUE!</v>
      </c>
      <c r="D187" s="87" t="e">
        <f t="shared" si="25"/>
        <v>#VALUE!</v>
      </c>
      <c r="E187" s="90" t="e">
        <f t="shared" si="26"/>
        <v>#VALUE!</v>
      </c>
      <c r="F187" s="10" t="e">
        <f t="shared" si="27"/>
        <v>#VALUE!</v>
      </c>
      <c r="G187" s="10" t="e">
        <f t="shared" si="28"/>
        <v>#VALUE!</v>
      </c>
      <c r="H187" s="83" t="e">
        <f t="shared" si="29"/>
        <v>#VALUE!</v>
      </c>
      <c r="I187" s="122" t="e">
        <f t="shared" si="30"/>
        <v>#VALUE!</v>
      </c>
      <c r="J187" s="122" t="e">
        <f t="shared" si="31"/>
        <v>#VALUE!</v>
      </c>
      <c r="K187" s="97" t="e">
        <f t="shared" si="34"/>
        <v>#VALUE!</v>
      </c>
      <c r="L187" s="10" t="e">
        <f t="shared" si="32"/>
        <v>#VALUE!</v>
      </c>
    </row>
    <row r="188" spans="1:12" ht="15.75" hidden="1">
      <c r="A188" s="9" t="e">
        <f t="shared" si="35"/>
        <v>#VALUE!</v>
      </c>
      <c r="B188" s="10" t="e">
        <f t="shared" si="33"/>
        <v>#VALUE!</v>
      </c>
      <c r="C188" s="84" t="e">
        <f t="shared" si="24"/>
        <v>#VALUE!</v>
      </c>
      <c r="D188" s="87" t="e">
        <f t="shared" si="25"/>
        <v>#VALUE!</v>
      </c>
      <c r="E188" s="90" t="e">
        <f t="shared" si="26"/>
        <v>#VALUE!</v>
      </c>
      <c r="F188" s="10" t="e">
        <f t="shared" si="27"/>
        <v>#VALUE!</v>
      </c>
      <c r="G188" s="10" t="e">
        <f t="shared" si="28"/>
        <v>#VALUE!</v>
      </c>
      <c r="H188" s="83" t="e">
        <f t="shared" si="29"/>
        <v>#VALUE!</v>
      </c>
      <c r="I188" s="122" t="e">
        <f t="shared" si="30"/>
        <v>#VALUE!</v>
      </c>
      <c r="J188" s="122" t="e">
        <f t="shared" si="31"/>
        <v>#VALUE!</v>
      </c>
      <c r="K188" s="97" t="e">
        <f t="shared" si="34"/>
        <v>#VALUE!</v>
      </c>
      <c r="L188" s="10" t="e">
        <f t="shared" si="32"/>
        <v>#VALUE!</v>
      </c>
    </row>
    <row r="189" spans="1:12" ht="15.75" hidden="1">
      <c r="A189" s="9" t="e">
        <f t="shared" si="35"/>
        <v>#VALUE!</v>
      </c>
      <c r="B189" s="10" t="e">
        <f t="shared" si="33"/>
        <v>#VALUE!</v>
      </c>
      <c r="C189" s="84" t="e">
        <f t="shared" si="24"/>
        <v>#VALUE!</v>
      </c>
      <c r="D189" s="87" t="e">
        <f t="shared" si="25"/>
        <v>#VALUE!</v>
      </c>
      <c r="E189" s="90" t="e">
        <f t="shared" si="26"/>
        <v>#VALUE!</v>
      </c>
      <c r="F189" s="10" t="e">
        <f t="shared" si="27"/>
        <v>#VALUE!</v>
      </c>
      <c r="G189" s="10" t="e">
        <f t="shared" si="28"/>
        <v>#VALUE!</v>
      </c>
      <c r="H189" s="83" t="e">
        <f t="shared" si="29"/>
        <v>#VALUE!</v>
      </c>
      <c r="I189" s="122" t="e">
        <f t="shared" si="30"/>
        <v>#VALUE!</v>
      </c>
      <c r="J189" s="122" t="e">
        <f t="shared" si="31"/>
        <v>#VALUE!</v>
      </c>
      <c r="K189" s="97" t="e">
        <f t="shared" si="34"/>
        <v>#VALUE!</v>
      </c>
      <c r="L189" s="10" t="e">
        <f t="shared" si="32"/>
        <v>#VALUE!</v>
      </c>
    </row>
    <row r="190" spans="1:12" ht="15.75" hidden="1">
      <c r="A190" s="9" t="e">
        <f t="shared" si="35"/>
        <v>#VALUE!</v>
      </c>
      <c r="B190" s="10" t="e">
        <f t="shared" si="33"/>
        <v>#VALUE!</v>
      </c>
      <c r="C190" s="84" t="e">
        <f t="shared" si="24"/>
        <v>#VALUE!</v>
      </c>
      <c r="D190" s="87" t="e">
        <f t="shared" si="25"/>
        <v>#VALUE!</v>
      </c>
      <c r="E190" s="90" t="e">
        <f t="shared" si="26"/>
        <v>#VALUE!</v>
      </c>
      <c r="F190" s="10" t="e">
        <f t="shared" si="27"/>
        <v>#VALUE!</v>
      </c>
      <c r="G190" s="10" t="e">
        <f t="shared" si="28"/>
        <v>#VALUE!</v>
      </c>
      <c r="H190" s="83" t="e">
        <f t="shared" si="29"/>
        <v>#VALUE!</v>
      </c>
      <c r="I190" s="122" t="e">
        <f t="shared" si="30"/>
        <v>#VALUE!</v>
      </c>
      <c r="J190" s="122" t="e">
        <f t="shared" si="31"/>
        <v>#VALUE!</v>
      </c>
      <c r="K190" s="97" t="e">
        <f t="shared" si="34"/>
        <v>#VALUE!</v>
      </c>
      <c r="L190" s="10" t="e">
        <f t="shared" si="32"/>
        <v>#VALUE!</v>
      </c>
    </row>
    <row r="191" spans="1:12" ht="15.75" hidden="1">
      <c r="A191" s="9" t="e">
        <f t="shared" si="35"/>
        <v>#VALUE!</v>
      </c>
      <c r="B191" s="10" t="e">
        <f t="shared" si="33"/>
        <v>#VALUE!</v>
      </c>
      <c r="C191" s="84" t="e">
        <f t="shared" si="24"/>
        <v>#VALUE!</v>
      </c>
      <c r="D191" s="87" t="e">
        <f t="shared" si="25"/>
        <v>#VALUE!</v>
      </c>
      <c r="E191" s="90" t="e">
        <f t="shared" si="26"/>
        <v>#VALUE!</v>
      </c>
      <c r="F191" s="10" t="e">
        <f t="shared" si="27"/>
        <v>#VALUE!</v>
      </c>
      <c r="G191" s="10" t="e">
        <f t="shared" si="28"/>
        <v>#VALUE!</v>
      </c>
      <c r="H191" s="83" t="e">
        <f t="shared" si="29"/>
        <v>#VALUE!</v>
      </c>
      <c r="I191" s="122" t="e">
        <f t="shared" si="30"/>
        <v>#VALUE!</v>
      </c>
      <c r="J191" s="122" t="e">
        <f t="shared" si="31"/>
        <v>#VALUE!</v>
      </c>
      <c r="K191" s="97" t="e">
        <f t="shared" si="34"/>
        <v>#VALUE!</v>
      </c>
      <c r="L191" s="10" t="e">
        <f t="shared" si="32"/>
        <v>#VALUE!</v>
      </c>
    </row>
    <row r="192" spans="1:12" ht="15.75" hidden="1">
      <c r="A192" s="9" t="e">
        <f t="shared" si="35"/>
        <v>#VALUE!</v>
      </c>
      <c r="B192" s="10" t="e">
        <f t="shared" si="33"/>
        <v>#VALUE!</v>
      </c>
      <c r="C192" s="84" t="e">
        <f t="shared" si="24"/>
        <v>#VALUE!</v>
      </c>
      <c r="D192" s="87" t="e">
        <f t="shared" si="25"/>
        <v>#VALUE!</v>
      </c>
      <c r="E192" s="90" t="e">
        <f t="shared" si="26"/>
        <v>#VALUE!</v>
      </c>
      <c r="F192" s="10" t="e">
        <f t="shared" si="27"/>
        <v>#VALUE!</v>
      </c>
      <c r="G192" s="10" t="e">
        <f t="shared" si="28"/>
        <v>#VALUE!</v>
      </c>
      <c r="H192" s="83" t="e">
        <f t="shared" si="29"/>
        <v>#VALUE!</v>
      </c>
      <c r="I192" s="122" t="e">
        <f t="shared" si="30"/>
        <v>#VALUE!</v>
      </c>
      <c r="J192" s="122" t="e">
        <f t="shared" si="31"/>
        <v>#VALUE!</v>
      </c>
      <c r="K192" s="97" t="e">
        <f t="shared" si="34"/>
        <v>#VALUE!</v>
      </c>
      <c r="L192" s="10" t="e">
        <f t="shared" si="32"/>
        <v>#VALUE!</v>
      </c>
    </row>
    <row r="193" spans="1:13" ht="15.75" hidden="1">
      <c r="A193" s="9" t="e">
        <f t="shared" si="35"/>
        <v>#VALUE!</v>
      </c>
      <c r="B193" s="10" t="e">
        <f t="shared" si="33"/>
        <v>#VALUE!</v>
      </c>
      <c r="C193" s="84" t="e">
        <f t="shared" si="24"/>
        <v>#VALUE!</v>
      </c>
      <c r="D193" s="87" t="e">
        <f t="shared" si="25"/>
        <v>#VALUE!</v>
      </c>
      <c r="E193" s="90" t="e">
        <f t="shared" si="26"/>
        <v>#VALUE!</v>
      </c>
      <c r="F193" s="10" t="e">
        <f t="shared" si="27"/>
        <v>#VALUE!</v>
      </c>
      <c r="G193" s="10" t="e">
        <f t="shared" si="28"/>
        <v>#VALUE!</v>
      </c>
      <c r="H193" s="83" t="e">
        <f t="shared" si="29"/>
        <v>#VALUE!</v>
      </c>
      <c r="I193" s="122" t="e">
        <f t="shared" si="30"/>
        <v>#VALUE!</v>
      </c>
      <c r="J193" s="122" t="e">
        <f t="shared" si="31"/>
        <v>#VALUE!</v>
      </c>
      <c r="K193" s="97" t="e">
        <f t="shared" si="34"/>
        <v>#VALUE!</v>
      </c>
      <c r="L193" s="10" t="e">
        <f t="shared" si="32"/>
        <v>#VALUE!</v>
      </c>
    </row>
    <row r="194" spans="1:13" ht="15.75" hidden="1">
      <c r="A194" s="9" t="e">
        <f t="shared" si="35"/>
        <v>#VALUE!</v>
      </c>
      <c r="B194" s="10" t="e">
        <f t="shared" si="33"/>
        <v>#VALUE!</v>
      </c>
      <c r="C194" s="84" t="e">
        <f t="shared" si="24"/>
        <v>#VALUE!</v>
      </c>
      <c r="D194" s="87" t="e">
        <f t="shared" si="25"/>
        <v>#VALUE!</v>
      </c>
      <c r="E194" s="90" t="e">
        <f t="shared" si="26"/>
        <v>#VALUE!</v>
      </c>
      <c r="F194" s="10" t="e">
        <f t="shared" si="27"/>
        <v>#VALUE!</v>
      </c>
      <c r="G194" s="10" t="e">
        <f t="shared" si="28"/>
        <v>#VALUE!</v>
      </c>
      <c r="H194" s="83" t="e">
        <f t="shared" si="29"/>
        <v>#VALUE!</v>
      </c>
      <c r="I194" s="122" t="e">
        <f t="shared" si="30"/>
        <v>#VALUE!</v>
      </c>
      <c r="J194" s="122" t="e">
        <f t="shared" si="31"/>
        <v>#VALUE!</v>
      </c>
      <c r="K194" s="97" t="e">
        <f t="shared" si="34"/>
        <v>#VALUE!</v>
      </c>
      <c r="L194" s="10" t="e">
        <f t="shared" si="32"/>
        <v>#VALUE!</v>
      </c>
    </row>
    <row r="195" spans="1:13" ht="16.5" hidden="1">
      <c r="A195" s="12" t="e">
        <f t="shared" si="35"/>
        <v>#VALUE!</v>
      </c>
      <c r="B195" s="14" t="e">
        <f t="shared" si="33"/>
        <v>#VALUE!</v>
      </c>
      <c r="C195" s="85" t="e">
        <f t="shared" si="24"/>
        <v>#VALUE!</v>
      </c>
      <c r="D195" s="88" t="e">
        <f t="shared" si="25"/>
        <v>#VALUE!</v>
      </c>
      <c r="E195" s="91" t="e">
        <f t="shared" si="26"/>
        <v>#VALUE!</v>
      </c>
      <c r="F195" s="14" t="e">
        <f t="shared" si="27"/>
        <v>#VALUE!</v>
      </c>
      <c r="G195" s="14" t="e">
        <f t="shared" si="28"/>
        <v>#VALUE!</v>
      </c>
      <c r="H195" s="83" t="e">
        <f t="shared" si="29"/>
        <v>#VALUE!</v>
      </c>
      <c r="I195" s="122" t="e">
        <f t="shared" si="30"/>
        <v>#VALUE!</v>
      </c>
      <c r="J195" s="122" t="e">
        <f t="shared" si="31"/>
        <v>#VALUE!</v>
      </c>
      <c r="K195" s="97" t="e">
        <f t="shared" si="34"/>
        <v>#VALUE!</v>
      </c>
      <c r="L195" s="14" t="e">
        <f t="shared" si="32"/>
        <v>#VALUE!</v>
      </c>
      <c r="M195" s="249"/>
    </row>
    <row r="196" spans="1:13" ht="16.5" hidden="1">
      <c r="A196" s="12" t="e">
        <f t="shared" si="35"/>
        <v>#VALUE!</v>
      </c>
      <c r="B196" s="14" t="e">
        <f t="shared" si="33"/>
        <v>#VALUE!</v>
      </c>
      <c r="C196" s="85" t="e">
        <f t="shared" si="24"/>
        <v>#VALUE!</v>
      </c>
      <c r="D196" s="88" t="e">
        <f t="shared" si="25"/>
        <v>#VALUE!</v>
      </c>
      <c r="E196" s="91" t="e">
        <f t="shared" si="26"/>
        <v>#VALUE!</v>
      </c>
      <c r="F196" s="14" t="e">
        <f t="shared" si="27"/>
        <v>#VALUE!</v>
      </c>
      <c r="G196" s="14" t="e">
        <f t="shared" si="28"/>
        <v>#VALUE!</v>
      </c>
      <c r="H196" s="83" t="e">
        <f t="shared" si="29"/>
        <v>#VALUE!</v>
      </c>
      <c r="I196" s="122" t="e">
        <f t="shared" si="30"/>
        <v>#VALUE!</v>
      </c>
      <c r="J196" s="122" t="e">
        <f t="shared" si="31"/>
        <v>#VALUE!</v>
      </c>
      <c r="K196" s="97" t="e">
        <f t="shared" si="34"/>
        <v>#VALUE!</v>
      </c>
      <c r="L196" s="175"/>
      <c r="M196" s="249"/>
    </row>
    <row r="197" spans="1:13" ht="16.5" hidden="1">
      <c r="A197" s="12" t="e">
        <f t="shared" si="35"/>
        <v>#VALUE!</v>
      </c>
      <c r="B197" s="14" t="e">
        <f t="shared" si="33"/>
        <v>#VALUE!</v>
      </c>
      <c r="C197" s="85" t="e">
        <f t="shared" si="24"/>
        <v>#VALUE!</v>
      </c>
      <c r="D197" s="88" t="e">
        <f t="shared" si="25"/>
        <v>#VALUE!</v>
      </c>
      <c r="E197" s="91" t="e">
        <f t="shared" si="26"/>
        <v>#VALUE!</v>
      </c>
      <c r="F197" s="14" t="e">
        <f t="shared" si="27"/>
        <v>#VALUE!</v>
      </c>
      <c r="G197" s="14" t="e">
        <f t="shared" si="28"/>
        <v>#VALUE!</v>
      </c>
      <c r="H197" s="83" t="e">
        <f t="shared" si="29"/>
        <v>#VALUE!</v>
      </c>
      <c r="I197" s="122" t="e">
        <f t="shared" si="30"/>
        <v>#VALUE!</v>
      </c>
      <c r="J197" s="122" t="e">
        <f t="shared" si="31"/>
        <v>#VALUE!</v>
      </c>
      <c r="K197" s="97" t="e">
        <f t="shared" si="34"/>
        <v>#VALUE!</v>
      </c>
      <c r="L197" s="175"/>
      <c r="M197" s="249"/>
    </row>
    <row r="198" spans="1:13" ht="16.5" hidden="1">
      <c r="A198" s="12" t="e">
        <f t="shared" si="35"/>
        <v>#VALUE!</v>
      </c>
      <c r="B198" s="14" t="e">
        <f t="shared" si="33"/>
        <v>#VALUE!</v>
      </c>
      <c r="C198" s="85" t="e">
        <f t="shared" si="24"/>
        <v>#VALUE!</v>
      </c>
      <c r="D198" s="88" t="e">
        <f t="shared" si="25"/>
        <v>#VALUE!</v>
      </c>
      <c r="E198" s="91" t="e">
        <f t="shared" si="26"/>
        <v>#VALUE!</v>
      </c>
      <c r="F198" s="14" t="e">
        <f t="shared" si="27"/>
        <v>#VALUE!</v>
      </c>
      <c r="G198" s="14" t="e">
        <f t="shared" si="28"/>
        <v>#VALUE!</v>
      </c>
      <c r="H198" s="83" t="e">
        <f t="shared" si="29"/>
        <v>#VALUE!</v>
      </c>
      <c r="I198" s="122" t="e">
        <f t="shared" si="30"/>
        <v>#VALUE!</v>
      </c>
      <c r="J198" s="122" t="e">
        <f t="shared" si="31"/>
        <v>#VALUE!</v>
      </c>
      <c r="K198" s="97" t="e">
        <f t="shared" si="34"/>
        <v>#VALUE!</v>
      </c>
      <c r="L198" s="175"/>
      <c r="M198" s="249"/>
    </row>
    <row r="199" spans="1:13" ht="16.5" hidden="1">
      <c r="A199" s="12" t="e">
        <f t="shared" si="35"/>
        <v>#VALUE!</v>
      </c>
      <c r="B199" s="14" t="e">
        <f t="shared" si="33"/>
        <v>#VALUE!</v>
      </c>
      <c r="C199" s="85" t="e">
        <f t="shared" si="24"/>
        <v>#VALUE!</v>
      </c>
      <c r="D199" s="88" t="e">
        <f t="shared" si="25"/>
        <v>#VALUE!</v>
      </c>
      <c r="E199" s="91" t="e">
        <f t="shared" si="26"/>
        <v>#VALUE!</v>
      </c>
      <c r="F199" s="14" t="e">
        <f t="shared" si="27"/>
        <v>#VALUE!</v>
      </c>
      <c r="G199" s="14" t="e">
        <f t="shared" si="28"/>
        <v>#VALUE!</v>
      </c>
      <c r="H199" s="83" t="e">
        <f t="shared" si="29"/>
        <v>#VALUE!</v>
      </c>
      <c r="I199" s="122" t="e">
        <f t="shared" si="30"/>
        <v>#VALUE!</v>
      </c>
      <c r="J199" s="122" t="e">
        <f t="shared" si="31"/>
        <v>#VALUE!</v>
      </c>
      <c r="K199" s="97" t="e">
        <f t="shared" si="34"/>
        <v>#VALUE!</v>
      </c>
      <c r="L199" s="175"/>
      <c r="M199" s="249"/>
    </row>
    <row r="200" spans="1:13" ht="16.5" hidden="1">
      <c r="A200" s="12" t="e">
        <f t="shared" si="35"/>
        <v>#VALUE!</v>
      </c>
      <c r="B200" s="14" t="e">
        <f t="shared" si="33"/>
        <v>#VALUE!</v>
      </c>
      <c r="C200" s="85" t="e">
        <f t="shared" si="24"/>
        <v>#VALUE!</v>
      </c>
      <c r="D200" s="88" t="e">
        <f t="shared" si="25"/>
        <v>#VALUE!</v>
      </c>
      <c r="E200" s="91" t="e">
        <f t="shared" si="26"/>
        <v>#VALUE!</v>
      </c>
      <c r="F200" s="14" t="e">
        <f t="shared" si="27"/>
        <v>#VALUE!</v>
      </c>
      <c r="G200" s="14" t="e">
        <f t="shared" si="28"/>
        <v>#VALUE!</v>
      </c>
      <c r="H200" s="83" t="e">
        <f t="shared" si="29"/>
        <v>#VALUE!</v>
      </c>
      <c r="I200" s="122" t="e">
        <f t="shared" si="30"/>
        <v>#VALUE!</v>
      </c>
      <c r="J200" s="122" t="e">
        <f t="shared" si="31"/>
        <v>#VALUE!</v>
      </c>
      <c r="K200" s="97" t="e">
        <f t="shared" si="34"/>
        <v>#VALUE!</v>
      </c>
      <c r="L200" s="175"/>
      <c r="M200" s="249"/>
    </row>
    <row r="201" spans="1:13" ht="16.5" hidden="1">
      <c r="A201" s="12" t="e">
        <f t="shared" si="35"/>
        <v>#VALUE!</v>
      </c>
      <c r="B201" s="14" t="e">
        <f t="shared" si="33"/>
        <v>#VALUE!</v>
      </c>
      <c r="C201" s="85" t="e">
        <f t="shared" si="24"/>
        <v>#VALUE!</v>
      </c>
      <c r="D201" s="88" t="e">
        <f t="shared" si="25"/>
        <v>#VALUE!</v>
      </c>
      <c r="E201" s="91" t="e">
        <f t="shared" si="26"/>
        <v>#VALUE!</v>
      </c>
      <c r="F201" s="14" t="e">
        <f t="shared" si="27"/>
        <v>#VALUE!</v>
      </c>
      <c r="G201" s="14" t="e">
        <f t="shared" si="28"/>
        <v>#VALUE!</v>
      </c>
      <c r="H201" s="83" t="e">
        <f t="shared" si="29"/>
        <v>#VALUE!</v>
      </c>
      <c r="I201" s="122" t="e">
        <f t="shared" si="30"/>
        <v>#VALUE!</v>
      </c>
      <c r="J201" s="122" t="e">
        <f t="shared" si="31"/>
        <v>#VALUE!</v>
      </c>
      <c r="K201" s="97" t="e">
        <f t="shared" si="34"/>
        <v>#VALUE!</v>
      </c>
      <c r="L201" s="175"/>
      <c r="M201" s="249"/>
    </row>
    <row r="202" spans="1:13" ht="16.5" hidden="1">
      <c r="A202" s="12" t="e">
        <f t="shared" si="35"/>
        <v>#VALUE!</v>
      </c>
      <c r="B202" s="14" t="e">
        <f t="shared" si="33"/>
        <v>#VALUE!</v>
      </c>
      <c r="C202" s="85" t="e">
        <f t="shared" ref="C202:C265" si="36">IF(KQ=$F$6,HOLOT," ")</f>
        <v>#VALUE!</v>
      </c>
      <c r="D202" s="88" t="e">
        <f t="shared" ref="D202:D265" si="37">IF(KQ=$F$6,TEN," ")</f>
        <v>#VALUE!</v>
      </c>
      <c r="E202" s="91" t="e">
        <f t="shared" ref="E202:E265" si="38">IF(KQ=$F$6,NGAY," ")</f>
        <v>#VALUE!</v>
      </c>
      <c r="F202" s="14" t="e">
        <f t="shared" ref="F202:F265" si="39">IF(KQ=$F$6,NOIS," ")</f>
        <v>#VALUE!</v>
      </c>
      <c r="G202" s="14" t="e">
        <f t="shared" ref="G202:G265" si="40">IF(KQ=$F$6,LOP," ")</f>
        <v>#VALUE!</v>
      </c>
      <c r="H202" s="83" t="e">
        <f t="shared" ref="H202:H265" si="41">IF(KQ=$F$6,DVD,0)</f>
        <v>#VALUE!</v>
      </c>
      <c r="I202" s="122" t="e">
        <f t="shared" ref="I202:I265" si="42">IF(KQ=$F$6,DNGHE,0)</f>
        <v>#VALUE!</v>
      </c>
      <c r="J202" s="122" t="e">
        <f t="shared" ref="J202:J265" si="43">IF(KQ=$F$6,DN,0)</f>
        <v>#VALUE!</v>
      </c>
      <c r="K202" s="97" t="e">
        <f t="shared" si="34"/>
        <v>#VALUE!</v>
      </c>
      <c r="L202" s="175"/>
      <c r="M202" s="249"/>
    </row>
    <row r="203" spans="1:13" ht="16.5" hidden="1">
      <c r="A203" s="12" t="e">
        <f t="shared" si="35"/>
        <v>#VALUE!</v>
      </c>
      <c r="B203" s="14" t="e">
        <f t="shared" ref="B203:B266" si="44">IF(KQ=$F$6,MSSV," ")</f>
        <v>#VALUE!</v>
      </c>
      <c r="C203" s="85" t="e">
        <f t="shared" si="36"/>
        <v>#VALUE!</v>
      </c>
      <c r="D203" s="88" t="e">
        <f t="shared" si="37"/>
        <v>#VALUE!</v>
      </c>
      <c r="E203" s="91" t="e">
        <f t="shared" si="38"/>
        <v>#VALUE!</v>
      </c>
      <c r="F203" s="14" t="e">
        <f t="shared" si="39"/>
        <v>#VALUE!</v>
      </c>
      <c r="G203" s="14" t="e">
        <f t="shared" si="40"/>
        <v>#VALUE!</v>
      </c>
      <c r="H203" s="83" t="e">
        <f t="shared" si="41"/>
        <v>#VALUE!</v>
      </c>
      <c r="I203" s="122" t="e">
        <f t="shared" si="42"/>
        <v>#VALUE!</v>
      </c>
      <c r="J203" s="122" t="e">
        <f t="shared" si="43"/>
        <v>#VALUE!</v>
      </c>
      <c r="K203" s="97" t="e">
        <f t="shared" ref="K203:K266" si="45">H203+I203+J203</f>
        <v>#VALUE!</v>
      </c>
      <c r="L203" s="175"/>
      <c r="M203" s="249"/>
    </row>
    <row r="204" spans="1:13" ht="16.5" hidden="1">
      <c r="A204" s="12" t="e">
        <f t="shared" ref="A204:A267" si="46">IF(B204=" ",A203,A203+1)</f>
        <v>#VALUE!</v>
      </c>
      <c r="B204" s="14" t="e">
        <f t="shared" si="44"/>
        <v>#VALUE!</v>
      </c>
      <c r="C204" s="85" t="e">
        <f t="shared" si="36"/>
        <v>#VALUE!</v>
      </c>
      <c r="D204" s="88" t="e">
        <f t="shared" si="37"/>
        <v>#VALUE!</v>
      </c>
      <c r="E204" s="91" t="e">
        <f t="shared" si="38"/>
        <v>#VALUE!</v>
      </c>
      <c r="F204" s="14" t="e">
        <f t="shared" si="39"/>
        <v>#VALUE!</v>
      </c>
      <c r="G204" s="14" t="e">
        <f t="shared" si="40"/>
        <v>#VALUE!</v>
      </c>
      <c r="H204" s="83" t="e">
        <f t="shared" si="41"/>
        <v>#VALUE!</v>
      </c>
      <c r="I204" s="122" t="e">
        <f t="shared" si="42"/>
        <v>#VALUE!</v>
      </c>
      <c r="J204" s="122" t="e">
        <f t="shared" si="43"/>
        <v>#VALUE!</v>
      </c>
      <c r="K204" s="97" t="e">
        <f t="shared" si="45"/>
        <v>#VALUE!</v>
      </c>
      <c r="L204" s="175"/>
      <c r="M204" s="249"/>
    </row>
    <row r="205" spans="1:13" ht="16.5" hidden="1">
      <c r="A205" s="12" t="e">
        <f t="shared" si="46"/>
        <v>#VALUE!</v>
      </c>
      <c r="B205" s="14" t="e">
        <f t="shared" si="44"/>
        <v>#VALUE!</v>
      </c>
      <c r="C205" s="85" t="e">
        <f t="shared" si="36"/>
        <v>#VALUE!</v>
      </c>
      <c r="D205" s="88" t="e">
        <f t="shared" si="37"/>
        <v>#VALUE!</v>
      </c>
      <c r="E205" s="91" t="e">
        <f t="shared" si="38"/>
        <v>#VALUE!</v>
      </c>
      <c r="F205" s="14" t="e">
        <f t="shared" si="39"/>
        <v>#VALUE!</v>
      </c>
      <c r="G205" s="14" t="e">
        <f t="shared" si="40"/>
        <v>#VALUE!</v>
      </c>
      <c r="H205" s="83" t="e">
        <f t="shared" si="41"/>
        <v>#VALUE!</v>
      </c>
      <c r="I205" s="122" t="e">
        <f t="shared" si="42"/>
        <v>#VALUE!</v>
      </c>
      <c r="J205" s="122" t="e">
        <f t="shared" si="43"/>
        <v>#VALUE!</v>
      </c>
      <c r="K205" s="97" t="e">
        <f t="shared" si="45"/>
        <v>#VALUE!</v>
      </c>
      <c r="L205" s="175"/>
      <c r="M205" s="249"/>
    </row>
    <row r="206" spans="1:13" ht="16.5" hidden="1">
      <c r="A206" s="12" t="e">
        <f t="shared" si="46"/>
        <v>#VALUE!</v>
      </c>
      <c r="B206" s="14" t="e">
        <f t="shared" si="44"/>
        <v>#VALUE!</v>
      </c>
      <c r="C206" s="85" t="e">
        <f t="shared" si="36"/>
        <v>#VALUE!</v>
      </c>
      <c r="D206" s="88" t="e">
        <f t="shared" si="37"/>
        <v>#VALUE!</v>
      </c>
      <c r="E206" s="91" t="e">
        <f t="shared" si="38"/>
        <v>#VALUE!</v>
      </c>
      <c r="F206" s="14" t="e">
        <f t="shared" si="39"/>
        <v>#VALUE!</v>
      </c>
      <c r="G206" s="14" t="e">
        <f t="shared" si="40"/>
        <v>#VALUE!</v>
      </c>
      <c r="H206" s="83" t="e">
        <f t="shared" si="41"/>
        <v>#VALUE!</v>
      </c>
      <c r="I206" s="122" t="e">
        <f t="shared" si="42"/>
        <v>#VALUE!</v>
      </c>
      <c r="J206" s="122" t="e">
        <f t="shared" si="43"/>
        <v>#VALUE!</v>
      </c>
      <c r="K206" s="97" t="e">
        <f t="shared" si="45"/>
        <v>#VALUE!</v>
      </c>
      <c r="L206" s="175"/>
      <c r="M206" s="249"/>
    </row>
    <row r="207" spans="1:13" ht="16.5" hidden="1">
      <c r="A207" s="12" t="e">
        <f t="shared" si="46"/>
        <v>#VALUE!</v>
      </c>
      <c r="B207" s="14" t="e">
        <f t="shared" si="44"/>
        <v>#VALUE!</v>
      </c>
      <c r="C207" s="85" t="e">
        <f t="shared" si="36"/>
        <v>#VALUE!</v>
      </c>
      <c r="D207" s="88" t="e">
        <f t="shared" si="37"/>
        <v>#VALUE!</v>
      </c>
      <c r="E207" s="91" t="e">
        <f t="shared" si="38"/>
        <v>#VALUE!</v>
      </c>
      <c r="F207" s="14" t="e">
        <f t="shared" si="39"/>
        <v>#VALUE!</v>
      </c>
      <c r="G207" s="14" t="e">
        <f t="shared" si="40"/>
        <v>#VALUE!</v>
      </c>
      <c r="H207" s="83" t="e">
        <f t="shared" si="41"/>
        <v>#VALUE!</v>
      </c>
      <c r="I207" s="122" t="e">
        <f t="shared" si="42"/>
        <v>#VALUE!</v>
      </c>
      <c r="J207" s="122" t="e">
        <f t="shared" si="43"/>
        <v>#VALUE!</v>
      </c>
      <c r="K207" s="97" t="e">
        <f t="shared" si="45"/>
        <v>#VALUE!</v>
      </c>
      <c r="L207" s="175"/>
      <c r="M207" s="249"/>
    </row>
    <row r="208" spans="1:13" ht="16.5" hidden="1">
      <c r="A208" s="12" t="e">
        <f t="shared" si="46"/>
        <v>#VALUE!</v>
      </c>
      <c r="B208" s="14" t="e">
        <f t="shared" si="44"/>
        <v>#VALUE!</v>
      </c>
      <c r="C208" s="85" t="e">
        <f t="shared" si="36"/>
        <v>#VALUE!</v>
      </c>
      <c r="D208" s="88" t="e">
        <f t="shared" si="37"/>
        <v>#VALUE!</v>
      </c>
      <c r="E208" s="91" t="e">
        <f t="shared" si="38"/>
        <v>#VALUE!</v>
      </c>
      <c r="F208" s="14" t="e">
        <f t="shared" si="39"/>
        <v>#VALUE!</v>
      </c>
      <c r="G208" s="14" t="e">
        <f t="shared" si="40"/>
        <v>#VALUE!</v>
      </c>
      <c r="H208" s="83" t="e">
        <f t="shared" si="41"/>
        <v>#VALUE!</v>
      </c>
      <c r="I208" s="122" t="e">
        <f t="shared" si="42"/>
        <v>#VALUE!</v>
      </c>
      <c r="J208" s="122" t="e">
        <f t="shared" si="43"/>
        <v>#VALUE!</v>
      </c>
      <c r="K208" s="97" t="e">
        <f t="shared" si="45"/>
        <v>#VALUE!</v>
      </c>
      <c r="L208" s="175"/>
      <c r="M208" s="249"/>
    </row>
    <row r="209" spans="1:13" ht="16.5" hidden="1">
      <c r="A209" s="12" t="e">
        <f t="shared" si="46"/>
        <v>#VALUE!</v>
      </c>
      <c r="B209" s="14" t="e">
        <f t="shared" si="44"/>
        <v>#VALUE!</v>
      </c>
      <c r="C209" s="85" t="e">
        <f t="shared" si="36"/>
        <v>#VALUE!</v>
      </c>
      <c r="D209" s="88" t="e">
        <f t="shared" si="37"/>
        <v>#VALUE!</v>
      </c>
      <c r="E209" s="91" t="e">
        <f t="shared" si="38"/>
        <v>#VALUE!</v>
      </c>
      <c r="F209" s="14" t="e">
        <f t="shared" si="39"/>
        <v>#VALUE!</v>
      </c>
      <c r="G209" s="14" t="e">
        <f t="shared" si="40"/>
        <v>#VALUE!</v>
      </c>
      <c r="H209" s="83" t="e">
        <f t="shared" si="41"/>
        <v>#VALUE!</v>
      </c>
      <c r="I209" s="122" t="e">
        <f t="shared" si="42"/>
        <v>#VALUE!</v>
      </c>
      <c r="J209" s="122" t="e">
        <f t="shared" si="43"/>
        <v>#VALUE!</v>
      </c>
      <c r="K209" s="97" t="e">
        <f t="shared" si="45"/>
        <v>#VALUE!</v>
      </c>
      <c r="L209" s="175"/>
      <c r="M209" s="249"/>
    </row>
    <row r="210" spans="1:13" ht="16.5" hidden="1">
      <c r="A210" s="12" t="e">
        <f t="shared" si="46"/>
        <v>#VALUE!</v>
      </c>
      <c r="B210" s="14" t="e">
        <f t="shared" si="44"/>
        <v>#VALUE!</v>
      </c>
      <c r="C210" s="85" t="e">
        <f t="shared" si="36"/>
        <v>#VALUE!</v>
      </c>
      <c r="D210" s="88" t="e">
        <f t="shared" si="37"/>
        <v>#VALUE!</v>
      </c>
      <c r="E210" s="91" t="e">
        <f t="shared" si="38"/>
        <v>#VALUE!</v>
      </c>
      <c r="F210" s="14" t="e">
        <f t="shared" si="39"/>
        <v>#VALUE!</v>
      </c>
      <c r="G210" s="14" t="e">
        <f t="shared" si="40"/>
        <v>#VALUE!</v>
      </c>
      <c r="H210" s="83" t="e">
        <f t="shared" si="41"/>
        <v>#VALUE!</v>
      </c>
      <c r="I210" s="122" t="e">
        <f t="shared" si="42"/>
        <v>#VALUE!</v>
      </c>
      <c r="J210" s="122" t="e">
        <f t="shared" si="43"/>
        <v>#VALUE!</v>
      </c>
      <c r="K210" s="97" t="e">
        <f t="shared" si="45"/>
        <v>#VALUE!</v>
      </c>
      <c r="L210" s="175"/>
      <c r="M210" s="249"/>
    </row>
    <row r="211" spans="1:13" ht="16.5" hidden="1">
      <c r="A211" s="12" t="e">
        <f t="shared" si="46"/>
        <v>#VALUE!</v>
      </c>
      <c r="B211" s="14" t="e">
        <f t="shared" si="44"/>
        <v>#VALUE!</v>
      </c>
      <c r="C211" s="85" t="e">
        <f t="shared" si="36"/>
        <v>#VALUE!</v>
      </c>
      <c r="D211" s="88" t="e">
        <f t="shared" si="37"/>
        <v>#VALUE!</v>
      </c>
      <c r="E211" s="91" t="e">
        <f t="shared" si="38"/>
        <v>#VALUE!</v>
      </c>
      <c r="F211" s="14" t="e">
        <f t="shared" si="39"/>
        <v>#VALUE!</v>
      </c>
      <c r="G211" s="14" t="e">
        <f t="shared" si="40"/>
        <v>#VALUE!</v>
      </c>
      <c r="H211" s="83" t="e">
        <f t="shared" si="41"/>
        <v>#VALUE!</v>
      </c>
      <c r="I211" s="122" t="e">
        <f t="shared" si="42"/>
        <v>#VALUE!</v>
      </c>
      <c r="J211" s="122" t="e">
        <f t="shared" si="43"/>
        <v>#VALUE!</v>
      </c>
      <c r="K211" s="97" t="e">
        <f t="shared" si="45"/>
        <v>#VALUE!</v>
      </c>
      <c r="L211" s="175"/>
      <c r="M211" s="249"/>
    </row>
    <row r="212" spans="1:13" ht="16.5" hidden="1">
      <c r="A212" s="12" t="e">
        <f t="shared" si="46"/>
        <v>#VALUE!</v>
      </c>
      <c r="B212" s="14" t="e">
        <f t="shared" si="44"/>
        <v>#VALUE!</v>
      </c>
      <c r="C212" s="85" t="e">
        <f t="shared" si="36"/>
        <v>#VALUE!</v>
      </c>
      <c r="D212" s="88" t="e">
        <f t="shared" si="37"/>
        <v>#VALUE!</v>
      </c>
      <c r="E212" s="91" t="e">
        <f t="shared" si="38"/>
        <v>#VALUE!</v>
      </c>
      <c r="F212" s="14" t="e">
        <f t="shared" si="39"/>
        <v>#VALUE!</v>
      </c>
      <c r="G212" s="14" t="e">
        <f t="shared" si="40"/>
        <v>#VALUE!</v>
      </c>
      <c r="H212" s="83" t="e">
        <f t="shared" si="41"/>
        <v>#VALUE!</v>
      </c>
      <c r="I212" s="122" t="e">
        <f t="shared" si="42"/>
        <v>#VALUE!</v>
      </c>
      <c r="J212" s="122" t="e">
        <f t="shared" si="43"/>
        <v>#VALUE!</v>
      </c>
      <c r="K212" s="97" t="e">
        <f t="shared" si="45"/>
        <v>#VALUE!</v>
      </c>
      <c r="L212" s="175"/>
      <c r="M212" s="249"/>
    </row>
    <row r="213" spans="1:13" ht="16.5" hidden="1">
      <c r="A213" s="12" t="e">
        <f t="shared" si="46"/>
        <v>#VALUE!</v>
      </c>
      <c r="B213" s="14" t="e">
        <f t="shared" si="44"/>
        <v>#VALUE!</v>
      </c>
      <c r="C213" s="85" t="e">
        <f t="shared" si="36"/>
        <v>#VALUE!</v>
      </c>
      <c r="D213" s="88" t="e">
        <f t="shared" si="37"/>
        <v>#VALUE!</v>
      </c>
      <c r="E213" s="91" t="e">
        <f t="shared" si="38"/>
        <v>#VALUE!</v>
      </c>
      <c r="F213" s="14" t="e">
        <f t="shared" si="39"/>
        <v>#VALUE!</v>
      </c>
      <c r="G213" s="14" t="e">
        <f t="shared" si="40"/>
        <v>#VALUE!</v>
      </c>
      <c r="H213" s="83" t="e">
        <f t="shared" si="41"/>
        <v>#VALUE!</v>
      </c>
      <c r="I213" s="122" t="e">
        <f t="shared" si="42"/>
        <v>#VALUE!</v>
      </c>
      <c r="J213" s="122" t="e">
        <f t="shared" si="43"/>
        <v>#VALUE!</v>
      </c>
      <c r="K213" s="97" t="e">
        <f t="shared" si="45"/>
        <v>#VALUE!</v>
      </c>
      <c r="L213" s="175"/>
      <c r="M213" s="249"/>
    </row>
    <row r="214" spans="1:13" ht="16.5" hidden="1">
      <c r="A214" s="12" t="e">
        <f t="shared" si="46"/>
        <v>#VALUE!</v>
      </c>
      <c r="B214" s="14" t="e">
        <f t="shared" si="44"/>
        <v>#VALUE!</v>
      </c>
      <c r="C214" s="85" t="e">
        <f t="shared" si="36"/>
        <v>#VALUE!</v>
      </c>
      <c r="D214" s="88" t="e">
        <f t="shared" si="37"/>
        <v>#VALUE!</v>
      </c>
      <c r="E214" s="91" t="e">
        <f t="shared" si="38"/>
        <v>#VALUE!</v>
      </c>
      <c r="F214" s="14" t="e">
        <f t="shared" si="39"/>
        <v>#VALUE!</v>
      </c>
      <c r="G214" s="14" t="e">
        <f t="shared" si="40"/>
        <v>#VALUE!</v>
      </c>
      <c r="H214" s="83" t="e">
        <f t="shared" si="41"/>
        <v>#VALUE!</v>
      </c>
      <c r="I214" s="122" t="e">
        <f t="shared" si="42"/>
        <v>#VALUE!</v>
      </c>
      <c r="J214" s="122" t="e">
        <f t="shared" si="43"/>
        <v>#VALUE!</v>
      </c>
      <c r="K214" s="97" t="e">
        <f t="shared" si="45"/>
        <v>#VALUE!</v>
      </c>
      <c r="L214" s="175"/>
      <c r="M214" s="249"/>
    </row>
    <row r="215" spans="1:13" ht="16.5" hidden="1">
      <c r="A215" s="12" t="e">
        <f t="shared" si="46"/>
        <v>#VALUE!</v>
      </c>
      <c r="B215" s="14" t="e">
        <f t="shared" si="44"/>
        <v>#VALUE!</v>
      </c>
      <c r="C215" s="85" t="e">
        <f t="shared" si="36"/>
        <v>#VALUE!</v>
      </c>
      <c r="D215" s="88" t="e">
        <f t="shared" si="37"/>
        <v>#VALUE!</v>
      </c>
      <c r="E215" s="91" t="e">
        <f t="shared" si="38"/>
        <v>#VALUE!</v>
      </c>
      <c r="F215" s="14" t="e">
        <f t="shared" si="39"/>
        <v>#VALUE!</v>
      </c>
      <c r="G215" s="14" t="e">
        <f t="shared" si="40"/>
        <v>#VALUE!</v>
      </c>
      <c r="H215" s="83" t="e">
        <f t="shared" si="41"/>
        <v>#VALUE!</v>
      </c>
      <c r="I215" s="122" t="e">
        <f t="shared" si="42"/>
        <v>#VALUE!</v>
      </c>
      <c r="J215" s="122" t="e">
        <f t="shared" si="43"/>
        <v>#VALUE!</v>
      </c>
      <c r="K215" s="97" t="e">
        <f t="shared" si="45"/>
        <v>#VALUE!</v>
      </c>
      <c r="L215" s="175"/>
      <c r="M215" s="249"/>
    </row>
    <row r="216" spans="1:13" ht="16.5" hidden="1">
      <c r="A216" s="12" t="e">
        <f t="shared" si="46"/>
        <v>#VALUE!</v>
      </c>
      <c r="B216" s="14" t="e">
        <f t="shared" si="44"/>
        <v>#VALUE!</v>
      </c>
      <c r="C216" s="85" t="e">
        <f t="shared" si="36"/>
        <v>#VALUE!</v>
      </c>
      <c r="D216" s="88" t="e">
        <f t="shared" si="37"/>
        <v>#VALUE!</v>
      </c>
      <c r="E216" s="91" t="e">
        <f t="shared" si="38"/>
        <v>#VALUE!</v>
      </c>
      <c r="F216" s="14" t="e">
        <f t="shared" si="39"/>
        <v>#VALUE!</v>
      </c>
      <c r="G216" s="14" t="e">
        <f t="shared" si="40"/>
        <v>#VALUE!</v>
      </c>
      <c r="H216" s="83" t="e">
        <f t="shared" si="41"/>
        <v>#VALUE!</v>
      </c>
      <c r="I216" s="122" t="e">
        <f t="shared" si="42"/>
        <v>#VALUE!</v>
      </c>
      <c r="J216" s="122" t="e">
        <f t="shared" si="43"/>
        <v>#VALUE!</v>
      </c>
      <c r="K216" s="97" t="e">
        <f t="shared" si="45"/>
        <v>#VALUE!</v>
      </c>
      <c r="L216" s="175"/>
      <c r="M216" s="249"/>
    </row>
    <row r="217" spans="1:13" ht="16.5" hidden="1">
      <c r="A217" s="12" t="e">
        <f t="shared" si="46"/>
        <v>#VALUE!</v>
      </c>
      <c r="B217" s="14" t="e">
        <f t="shared" si="44"/>
        <v>#VALUE!</v>
      </c>
      <c r="C217" s="85" t="e">
        <f t="shared" si="36"/>
        <v>#VALUE!</v>
      </c>
      <c r="D217" s="88" t="e">
        <f t="shared" si="37"/>
        <v>#VALUE!</v>
      </c>
      <c r="E217" s="91" t="e">
        <f t="shared" si="38"/>
        <v>#VALUE!</v>
      </c>
      <c r="F217" s="14" t="e">
        <f t="shared" si="39"/>
        <v>#VALUE!</v>
      </c>
      <c r="G217" s="14" t="e">
        <f t="shared" si="40"/>
        <v>#VALUE!</v>
      </c>
      <c r="H217" s="83" t="e">
        <f t="shared" si="41"/>
        <v>#VALUE!</v>
      </c>
      <c r="I217" s="122" t="e">
        <f t="shared" si="42"/>
        <v>#VALUE!</v>
      </c>
      <c r="J217" s="122" t="e">
        <f t="shared" si="43"/>
        <v>#VALUE!</v>
      </c>
      <c r="K217" s="97" t="e">
        <f t="shared" si="45"/>
        <v>#VALUE!</v>
      </c>
      <c r="L217" s="175"/>
      <c r="M217" s="249"/>
    </row>
    <row r="218" spans="1:13" ht="16.5" hidden="1">
      <c r="A218" s="12" t="e">
        <f t="shared" si="46"/>
        <v>#VALUE!</v>
      </c>
      <c r="B218" s="14" t="e">
        <f t="shared" si="44"/>
        <v>#VALUE!</v>
      </c>
      <c r="C218" s="85" t="e">
        <f t="shared" si="36"/>
        <v>#VALUE!</v>
      </c>
      <c r="D218" s="88" t="e">
        <f t="shared" si="37"/>
        <v>#VALUE!</v>
      </c>
      <c r="E218" s="91" t="e">
        <f t="shared" si="38"/>
        <v>#VALUE!</v>
      </c>
      <c r="F218" s="14" t="e">
        <f t="shared" si="39"/>
        <v>#VALUE!</v>
      </c>
      <c r="G218" s="14" t="e">
        <f t="shared" si="40"/>
        <v>#VALUE!</v>
      </c>
      <c r="H218" s="83" t="e">
        <f t="shared" si="41"/>
        <v>#VALUE!</v>
      </c>
      <c r="I218" s="122" t="e">
        <f t="shared" si="42"/>
        <v>#VALUE!</v>
      </c>
      <c r="J218" s="122" t="e">
        <f t="shared" si="43"/>
        <v>#VALUE!</v>
      </c>
      <c r="K218" s="97" t="e">
        <f t="shared" si="45"/>
        <v>#VALUE!</v>
      </c>
      <c r="L218" s="175"/>
      <c r="M218" s="249"/>
    </row>
    <row r="219" spans="1:13" ht="16.5" hidden="1">
      <c r="A219" s="12" t="e">
        <f t="shared" si="46"/>
        <v>#VALUE!</v>
      </c>
      <c r="B219" s="14" t="e">
        <f t="shared" si="44"/>
        <v>#VALUE!</v>
      </c>
      <c r="C219" s="85" t="e">
        <f t="shared" si="36"/>
        <v>#VALUE!</v>
      </c>
      <c r="D219" s="88" t="e">
        <f t="shared" si="37"/>
        <v>#VALUE!</v>
      </c>
      <c r="E219" s="91" t="e">
        <f t="shared" si="38"/>
        <v>#VALUE!</v>
      </c>
      <c r="F219" s="14" t="e">
        <f t="shared" si="39"/>
        <v>#VALUE!</v>
      </c>
      <c r="G219" s="14" t="e">
        <f t="shared" si="40"/>
        <v>#VALUE!</v>
      </c>
      <c r="H219" s="83" t="e">
        <f t="shared" si="41"/>
        <v>#VALUE!</v>
      </c>
      <c r="I219" s="122" t="e">
        <f t="shared" si="42"/>
        <v>#VALUE!</v>
      </c>
      <c r="J219" s="122" t="e">
        <f t="shared" si="43"/>
        <v>#VALUE!</v>
      </c>
      <c r="K219" s="97" t="e">
        <f t="shared" si="45"/>
        <v>#VALUE!</v>
      </c>
      <c r="L219" s="175"/>
      <c r="M219" s="249"/>
    </row>
    <row r="220" spans="1:13" ht="16.5" hidden="1">
      <c r="A220" s="12" t="e">
        <f t="shared" si="46"/>
        <v>#VALUE!</v>
      </c>
      <c r="B220" s="14" t="e">
        <f t="shared" si="44"/>
        <v>#VALUE!</v>
      </c>
      <c r="C220" s="85" t="e">
        <f t="shared" si="36"/>
        <v>#VALUE!</v>
      </c>
      <c r="D220" s="88" t="e">
        <f t="shared" si="37"/>
        <v>#VALUE!</v>
      </c>
      <c r="E220" s="91" t="e">
        <f t="shared" si="38"/>
        <v>#VALUE!</v>
      </c>
      <c r="F220" s="14" t="e">
        <f t="shared" si="39"/>
        <v>#VALUE!</v>
      </c>
      <c r="G220" s="14" t="e">
        <f t="shared" si="40"/>
        <v>#VALUE!</v>
      </c>
      <c r="H220" s="83" t="e">
        <f t="shared" si="41"/>
        <v>#VALUE!</v>
      </c>
      <c r="I220" s="122" t="e">
        <f t="shared" si="42"/>
        <v>#VALUE!</v>
      </c>
      <c r="J220" s="122" t="e">
        <f t="shared" si="43"/>
        <v>#VALUE!</v>
      </c>
      <c r="K220" s="97" t="e">
        <f t="shared" si="45"/>
        <v>#VALUE!</v>
      </c>
      <c r="L220" s="175"/>
      <c r="M220" s="249"/>
    </row>
    <row r="221" spans="1:13" ht="16.5" hidden="1">
      <c r="A221" s="12" t="e">
        <f t="shared" si="46"/>
        <v>#VALUE!</v>
      </c>
      <c r="B221" s="14" t="e">
        <f t="shared" si="44"/>
        <v>#VALUE!</v>
      </c>
      <c r="C221" s="85" t="e">
        <f t="shared" si="36"/>
        <v>#VALUE!</v>
      </c>
      <c r="D221" s="88" t="e">
        <f t="shared" si="37"/>
        <v>#VALUE!</v>
      </c>
      <c r="E221" s="91" t="e">
        <f t="shared" si="38"/>
        <v>#VALUE!</v>
      </c>
      <c r="F221" s="14" t="e">
        <f t="shared" si="39"/>
        <v>#VALUE!</v>
      </c>
      <c r="G221" s="14" t="e">
        <f t="shared" si="40"/>
        <v>#VALUE!</v>
      </c>
      <c r="H221" s="83" t="e">
        <f t="shared" si="41"/>
        <v>#VALUE!</v>
      </c>
      <c r="I221" s="122" t="e">
        <f t="shared" si="42"/>
        <v>#VALUE!</v>
      </c>
      <c r="J221" s="122" t="e">
        <f t="shared" si="43"/>
        <v>#VALUE!</v>
      </c>
      <c r="K221" s="97" t="e">
        <f t="shared" si="45"/>
        <v>#VALUE!</v>
      </c>
      <c r="L221" s="175"/>
      <c r="M221" s="249"/>
    </row>
    <row r="222" spans="1:13" ht="16.5" hidden="1">
      <c r="A222" s="12" t="e">
        <f t="shared" si="46"/>
        <v>#VALUE!</v>
      </c>
      <c r="B222" s="14" t="e">
        <f t="shared" si="44"/>
        <v>#VALUE!</v>
      </c>
      <c r="C222" s="85" t="e">
        <f t="shared" si="36"/>
        <v>#VALUE!</v>
      </c>
      <c r="D222" s="88" t="e">
        <f t="shared" si="37"/>
        <v>#VALUE!</v>
      </c>
      <c r="E222" s="91" t="e">
        <f t="shared" si="38"/>
        <v>#VALUE!</v>
      </c>
      <c r="F222" s="14" t="e">
        <f t="shared" si="39"/>
        <v>#VALUE!</v>
      </c>
      <c r="G222" s="14" t="e">
        <f t="shared" si="40"/>
        <v>#VALUE!</v>
      </c>
      <c r="H222" s="83" t="e">
        <f t="shared" si="41"/>
        <v>#VALUE!</v>
      </c>
      <c r="I222" s="122" t="e">
        <f t="shared" si="42"/>
        <v>#VALUE!</v>
      </c>
      <c r="J222" s="122" t="e">
        <f t="shared" si="43"/>
        <v>#VALUE!</v>
      </c>
      <c r="K222" s="97" t="e">
        <f t="shared" si="45"/>
        <v>#VALUE!</v>
      </c>
      <c r="L222" s="175"/>
      <c r="M222" s="249"/>
    </row>
    <row r="223" spans="1:13" ht="16.5" hidden="1">
      <c r="A223" s="12" t="e">
        <f t="shared" si="46"/>
        <v>#VALUE!</v>
      </c>
      <c r="B223" s="14" t="e">
        <f t="shared" si="44"/>
        <v>#VALUE!</v>
      </c>
      <c r="C223" s="85" t="e">
        <f t="shared" si="36"/>
        <v>#VALUE!</v>
      </c>
      <c r="D223" s="88" t="e">
        <f t="shared" si="37"/>
        <v>#VALUE!</v>
      </c>
      <c r="E223" s="91" t="e">
        <f t="shared" si="38"/>
        <v>#VALUE!</v>
      </c>
      <c r="F223" s="14" t="e">
        <f t="shared" si="39"/>
        <v>#VALUE!</v>
      </c>
      <c r="G223" s="14" t="e">
        <f t="shared" si="40"/>
        <v>#VALUE!</v>
      </c>
      <c r="H223" s="83" t="e">
        <f t="shared" si="41"/>
        <v>#VALUE!</v>
      </c>
      <c r="I223" s="122" t="e">
        <f t="shared" si="42"/>
        <v>#VALUE!</v>
      </c>
      <c r="J223" s="122" t="e">
        <f t="shared" si="43"/>
        <v>#VALUE!</v>
      </c>
      <c r="K223" s="97" t="e">
        <f t="shared" si="45"/>
        <v>#VALUE!</v>
      </c>
      <c r="L223" s="175"/>
      <c r="M223" s="249"/>
    </row>
    <row r="224" spans="1:13" ht="16.5" hidden="1">
      <c r="A224" s="12" t="e">
        <f t="shared" si="46"/>
        <v>#VALUE!</v>
      </c>
      <c r="B224" s="14" t="e">
        <f t="shared" si="44"/>
        <v>#VALUE!</v>
      </c>
      <c r="C224" s="85" t="e">
        <f t="shared" si="36"/>
        <v>#VALUE!</v>
      </c>
      <c r="D224" s="88" t="e">
        <f t="shared" si="37"/>
        <v>#VALUE!</v>
      </c>
      <c r="E224" s="91" t="e">
        <f t="shared" si="38"/>
        <v>#VALUE!</v>
      </c>
      <c r="F224" s="14" t="e">
        <f t="shared" si="39"/>
        <v>#VALUE!</v>
      </c>
      <c r="G224" s="14" t="e">
        <f t="shared" si="40"/>
        <v>#VALUE!</v>
      </c>
      <c r="H224" s="83" t="e">
        <f t="shared" si="41"/>
        <v>#VALUE!</v>
      </c>
      <c r="I224" s="122" t="e">
        <f t="shared" si="42"/>
        <v>#VALUE!</v>
      </c>
      <c r="J224" s="122" t="e">
        <f t="shared" si="43"/>
        <v>#VALUE!</v>
      </c>
      <c r="K224" s="97" t="e">
        <f t="shared" si="45"/>
        <v>#VALUE!</v>
      </c>
      <c r="L224" s="175"/>
      <c r="M224" s="249"/>
    </row>
    <row r="225" spans="1:13" ht="16.5" hidden="1">
      <c r="A225" s="12" t="e">
        <f t="shared" si="46"/>
        <v>#VALUE!</v>
      </c>
      <c r="B225" s="14" t="e">
        <f t="shared" si="44"/>
        <v>#VALUE!</v>
      </c>
      <c r="C225" s="85" t="e">
        <f t="shared" si="36"/>
        <v>#VALUE!</v>
      </c>
      <c r="D225" s="88" t="e">
        <f t="shared" si="37"/>
        <v>#VALUE!</v>
      </c>
      <c r="E225" s="91" t="e">
        <f t="shared" si="38"/>
        <v>#VALUE!</v>
      </c>
      <c r="F225" s="14" t="e">
        <f t="shared" si="39"/>
        <v>#VALUE!</v>
      </c>
      <c r="G225" s="14" t="e">
        <f t="shared" si="40"/>
        <v>#VALUE!</v>
      </c>
      <c r="H225" s="83" t="e">
        <f t="shared" si="41"/>
        <v>#VALUE!</v>
      </c>
      <c r="I225" s="122" t="e">
        <f t="shared" si="42"/>
        <v>#VALUE!</v>
      </c>
      <c r="J225" s="122" t="e">
        <f t="shared" si="43"/>
        <v>#VALUE!</v>
      </c>
      <c r="K225" s="97" t="e">
        <f t="shared" si="45"/>
        <v>#VALUE!</v>
      </c>
      <c r="L225" s="175"/>
      <c r="M225" s="249"/>
    </row>
    <row r="226" spans="1:13" ht="16.5" hidden="1">
      <c r="A226" s="12" t="e">
        <f t="shared" si="46"/>
        <v>#VALUE!</v>
      </c>
      <c r="B226" s="14" t="e">
        <f t="shared" si="44"/>
        <v>#VALUE!</v>
      </c>
      <c r="C226" s="85" t="e">
        <f t="shared" si="36"/>
        <v>#VALUE!</v>
      </c>
      <c r="D226" s="88" t="e">
        <f t="shared" si="37"/>
        <v>#VALUE!</v>
      </c>
      <c r="E226" s="91" t="e">
        <f t="shared" si="38"/>
        <v>#VALUE!</v>
      </c>
      <c r="F226" s="14" t="e">
        <f t="shared" si="39"/>
        <v>#VALUE!</v>
      </c>
      <c r="G226" s="14" t="e">
        <f t="shared" si="40"/>
        <v>#VALUE!</v>
      </c>
      <c r="H226" s="83" t="e">
        <f t="shared" si="41"/>
        <v>#VALUE!</v>
      </c>
      <c r="I226" s="122" t="e">
        <f t="shared" si="42"/>
        <v>#VALUE!</v>
      </c>
      <c r="J226" s="122" t="e">
        <f t="shared" si="43"/>
        <v>#VALUE!</v>
      </c>
      <c r="K226" s="97" t="e">
        <f t="shared" si="45"/>
        <v>#VALUE!</v>
      </c>
      <c r="L226" s="175"/>
      <c r="M226" s="249"/>
    </row>
    <row r="227" spans="1:13" ht="16.5" hidden="1">
      <c r="A227" s="12" t="e">
        <f t="shared" si="46"/>
        <v>#VALUE!</v>
      </c>
      <c r="B227" s="14" t="e">
        <f t="shared" si="44"/>
        <v>#VALUE!</v>
      </c>
      <c r="C227" s="85" t="e">
        <f t="shared" si="36"/>
        <v>#VALUE!</v>
      </c>
      <c r="D227" s="88" t="e">
        <f t="shared" si="37"/>
        <v>#VALUE!</v>
      </c>
      <c r="E227" s="91" t="e">
        <f t="shared" si="38"/>
        <v>#VALUE!</v>
      </c>
      <c r="F227" s="14" t="e">
        <f t="shared" si="39"/>
        <v>#VALUE!</v>
      </c>
      <c r="G227" s="14" t="e">
        <f t="shared" si="40"/>
        <v>#VALUE!</v>
      </c>
      <c r="H227" s="83" t="e">
        <f t="shared" si="41"/>
        <v>#VALUE!</v>
      </c>
      <c r="I227" s="122" t="e">
        <f t="shared" si="42"/>
        <v>#VALUE!</v>
      </c>
      <c r="J227" s="122" t="e">
        <f t="shared" si="43"/>
        <v>#VALUE!</v>
      </c>
      <c r="K227" s="97" t="e">
        <f t="shared" si="45"/>
        <v>#VALUE!</v>
      </c>
      <c r="L227" s="175"/>
      <c r="M227" s="249"/>
    </row>
    <row r="228" spans="1:13" ht="16.5" hidden="1">
      <c r="A228" s="12" t="e">
        <f t="shared" si="46"/>
        <v>#VALUE!</v>
      </c>
      <c r="B228" s="14" t="e">
        <f t="shared" si="44"/>
        <v>#VALUE!</v>
      </c>
      <c r="C228" s="85" t="e">
        <f t="shared" si="36"/>
        <v>#VALUE!</v>
      </c>
      <c r="D228" s="88" t="e">
        <f t="shared" si="37"/>
        <v>#VALUE!</v>
      </c>
      <c r="E228" s="91" t="e">
        <f t="shared" si="38"/>
        <v>#VALUE!</v>
      </c>
      <c r="F228" s="14" t="e">
        <f t="shared" si="39"/>
        <v>#VALUE!</v>
      </c>
      <c r="G228" s="14" t="e">
        <f t="shared" si="40"/>
        <v>#VALUE!</v>
      </c>
      <c r="H228" s="83" t="e">
        <f t="shared" si="41"/>
        <v>#VALUE!</v>
      </c>
      <c r="I228" s="122" t="e">
        <f t="shared" si="42"/>
        <v>#VALUE!</v>
      </c>
      <c r="J228" s="122" t="e">
        <f t="shared" si="43"/>
        <v>#VALUE!</v>
      </c>
      <c r="K228" s="97" t="e">
        <f t="shared" si="45"/>
        <v>#VALUE!</v>
      </c>
      <c r="L228" s="175"/>
      <c r="M228" s="249"/>
    </row>
    <row r="229" spans="1:13" ht="16.5" hidden="1">
      <c r="A229" s="12" t="e">
        <f t="shared" si="46"/>
        <v>#VALUE!</v>
      </c>
      <c r="B229" s="14" t="e">
        <f t="shared" si="44"/>
        <v>#VALUE!</v>
      </c>
      <c r="C229" s="85" t="e">
        <f t="shared" si="36"/>
        <v>#VALUE!</v>
      </c>
      <c r="D229" s="88" t="e">
        <f t="shared" si="37"/>
        <v>#VALUE!</v>
      </c>
      <c r="E229" s="91" t="e">
        <f t="shared" si="38"/>
        <v>#VALUE!</v>
      </c>
      <c r="F229" s="14" t="e">
        <f t="shared" si="39"/>
        <v>#VALUE!</v>
      </c>
      <c r="G229" s="14" t="e">
        <f t="shared" si="40"/>
        <v>#VALUE!</v>
      </c>
      <c r="H229" s="83" t="e">
        <f t="shared" si="41"/>
        <v>#VALUE!</v>
      </c>
      <c r="I229" s="122" t="e">
        <f t="shared" si="42"/>
        <v>#VALUE!</v>
      </c>
      <c r="J229" s="122" t="e">
        <f t="shared" si="43"/>
        <v>#VALUE!</v>
      </c>
      <c r="K229" s="97" t="e">
        <f t="shared" si="45"/>
        <v>#VALUE!</v>
      </c>
      <c r="L229" s="175"/>
      <c r="M229" s="249"/>
    </row>
    <row r="230" spans="1:13" ht="16.5" hidden="1">
      <c r="A230" s="12" t="e">
        <f t="shared" si="46"/>
        <v>#VALUE!</v>
      </c>
      <c r="B230" s="14" t="e">
        <f t="shared" si="44"/>
        <v>#VALUE!</v>
      </c>
      <c r="C230" s="85" t="e">
        <f t="shared" si="36"/>
        <v>#VALUE!</v>
      </c>
      <c r="D230" s="88" t="e">
        <f t="shared" si="37"/>
        <v>#VALUE!</v>
      </c>
      <c r="E230" s="91" t="e">
        <f t="shared" si="38"/>
        <v>#VALUE!</v>
      </c>
      <c r="F230" s="14" t="e">
        <f t="shared" si="39"/>
        <v>#VALUE!</v>
      </c>
      <c r="G230" s="14" t="e">
        <f t="shared" si="40"/>
        <v>#VALUE!</v>
      </c>
      <c r="H230" s="83" t="e">
        <f t="shared" si="41"/>
        <v>#VALUE!</v>
      </c>
      <c r="I230" s="122" t="e">
        <f t="shared" si="42"/>
        <v>#VALUE!</v>
      </c>
      <c r="J230" s="122" t="e">
        <f t="shared" si="43"/>
        <v>#VALUE!</v>
      </c>
      <c r="K230" s="97" t="e">
        <f t="shared" si="45"/>
        <v>#VALUE!</v>
      </c>
      <c r="L230" s="175"/>
      <c r="M230" s="249"/>
    </row>
    <row r="231" spans="1:13" ht="16.5" hidden="1">
      <c r="A231" s="12" t="e">
        <f t="shared" si="46"/>
        <v>#VALUE!</v>
      </c>
      <c r="B231" s="14" t="e">
        <f t="shared" si="44"/>
        <v>#VALUE!</v>
      </c>
      <c r="C231" s="85" t="e">
        <f t="shared" si="36"/>
        <v>#VALUE!</v>
      </c>
      <c r="D231" s="88" t="e">
        <f t="shared" si="37"/>
        <v>#VALUE!</v>
      </c>
      <c r="E231" s="91" t="e">
        <f t="shared" si="38"/>
        <v>#VALUE!</v>
      </c>
      <c r="F231" s="14" t="e">
        <f t="shared" si="39"/>
        <v>#VALUE!</v>
      </c>
      <c r="G231" s="14" t="e">
        <f t="shared" si="40"/>
        <v>#VALUE!</v>
      </c>
      <c r="H231" s="83" t="e">
        <f t="shared" si="41"/>
        <v>#VALUE!</v>
      </c>
      <c r="I231" s="122" t="e">
        <f t="shared" si="42"/>
        <v>#VALUE!</v>
      </c>
      <c r="J231" s="122" t="e">
        <f t="shared" si="43"/>
        <v>#VALUE!</v>
      </c>
      <c r="K231" s="97" t="e">
        <f t="shared" si="45"/>
        <v>#VALUE!</v>
      </c>
      <c r="L231" s="175"/>
      <c r="M231" s="249"/>
    </row>
    <row r="232" spans="1:13" ht="16.5" hidden="1">
      <c r="A232" s="12" t="e">
        <f t="shared" si="46"/>
        <v>#VALUE!</v>
      </c>
      <c r="B232" s="14" t="e">
        <f t="shared" si="44"/>
        <v>#VALUE!</v>
      </c>
      <c r="C232" s="85" t="e">
        <f t="shared" si="36"/>
        <v>#VALUE!</v>
      </c>
      <c r="D232" s="88" t="e">
        <f t="shared" si="37"/>
        <v>#VALUE!</v>
      </c>
      <c r="E232" s="91" t="e">
        <f t="shared" si="38"/>
        <v>#VALUE!</v>
      </c>
      <c r="F232" s="14" t="e">
        <f t="shared" si="39"/>
        <v>#VALUE!</v>
      </c>
      <c r="G232" s="14" t="e">
        <f t="shared" si="40"/>
        <v>#VALUE!</v>
      </c>
      <c r="H232" s="83" t="e">
        <f t="shared" si="41"/>
        <v>#VALUE!</v>
      </c>
      <c r="I232" s="122" t="e">
        <f t="shared" si="42"/>
        <v>#VALUE!</v>
      </c>
      <c r="J232" s="122" t="e">
        <f t="shared" si="43"/>
        <v>#VALUE!</v>
      </c>
      <c r="K232" s="97" t="e">
        <f t="shared" si="45"/>
        <v>#VALUE!</v>
      </c>
      <c r="L232" s="175"/>
      <c r="M232" s="249"/>
    </row>
    <row r="233" spans="1:13" ht="16.5" hidden="1">
      <c r="A233" s="12" t="e">
        <f t="shared" si="46"/>
        <v>#VALUE!</v>
      </c>
      <c r="B233" s="14" t="e">
        <f t="shared" si="44"/>
        <v>#VALUE!</v>
      </c>
      <c r="C233" s="85" t="e">
        <f t="shared" si="36"/>
        <v>#VALUE!</v>
      </c>
      <c r="D233" s="88" t="e">
        <f t="shared" si="37"/>
        <v>#VALUE!</v>
      </c>
      <c r="E233" s="91" t="e">
        <f t="shared" si="38"/>
        <v>#VALUE!</v>
      </c>
      <c r="F233" s="14" t="e">
        <f t="shared" si="39"/>
        <v>#VALUE!</v>
      </c>
      <c r="G233" s="14" t="e">
        <f t="shared" si="40"/>
        <v>#VALUE!</v>
      </c>
      <c r="H233" s="83" t="e">
        <f t="shared" si="41"/>
        <v>#VALUE!</v>
      </c>
      <c r="I233" s="122" t="e">
        <f t="shared" si="42"/>
        <v>#VALUE!</v>
      </c>
      <c r="J233" s="122" t="e">
        <f t="shared" si="43"/>
        <v>#VALUE!</v>
      </c>
      <c r="K233" s="97" t="e">
        <f t="shared" si="45"/>
        <v>#VALUE!</v>
      </c>
      <c r="L233" s="175"/>
      <c r="M233" s="249"/>
    </row>
    <row r="234" spans="1:13" ht="16.5" hidden="1">
      <c r="A234" s="12" t="e">
        <f t="shared" si="46"/>
        <v>#VALUE!</v>
      </c>
      <c r="B234" s="14" t="e">
        <f t="shared" si="44"/>
        <v>#VALUE!</v>
      </c>
      <c r="C234" s="85" t="e">
        <f t="shared" si="36"/>
        <v>#VALUE!</v>
      </c>
      <c r="D234" s="88" t="e">
        <f t="shared" si="37"/>
        <v>#VALUE!</v>
      </c>
      <c r="E234" s="91" t="e">
        <f t="shared" si="38"/>
        <v>#VALUE!</v>
      </c>
      <c r="F234" s="14" t="e">
        <f t="shared" si="39"/>
        <v>#VALUE!</v>
      </c>
      <c r="G234" s="14" t="e">
        <f t="shared" si="40"/>
        <v>#VALUE!</v>
      </c>
      <c r="H234" s="83" t="e">
        <f t="shared" si="41"/>
        <v>#VALUE!</v>
      </c>
      <c r="I234" s="122" t="e">
        <f t="shared" si="42"/>
        <v>#VALUE!</v>
      </c>
      <c r="J234" s="122" t="e">
        <f t="shared" si="43"/>
        <v>#VALUE!</v>
      </c>
      <c r="K234" s="97" t="e">
        <f t="shared" si="45"/>
        <v>#VALUE!</v>
      </c>
      <c r="L234" s="175"/>
      <c r="M234" s="249"/>
    </row>
    <row r="235" spans="1:13" ht="16.5" hidden="1">
      <c r="A235" s="12" t="e">
        <f t="shared" si="46"/>
        <v>#VALUE!</v>
      </c>
      <c r="B235" s="14" t="e">
        <f t="shared" si="44"/>
        <v>#VALUE!</v>
      </c>
      <c r="C235" s="85" t="e">
        <f t="shared" si="36"/>
        <v>#VALUE!</v>
      </c>
      <c r="D235" s="88" t="e">
        <f t="shared" si="37"/>
        <v>#VALUE!</v>
      </c>
      <c r="E235" s="91" t="e">
        <f t="shared" si="38"/>
        <v>#VALUE!</v>
      </c>
      <c r="F235" s="14" t="e">
        <f t="shared" si="39"/>
        <v>#VALUE!</v>
      </c>
      <c r="G235" s="14" t="e">
        <f t="shared" si="40"/>
        <v>#VALUE!</v>
      </c>
      <c r="H235" s="83" t="e">
        <f t="shared" si="41"/>
        <v>#VALUE!</v>
      </c>
      <c r="I235" s="122" t="e">
        <f t="shared" si="42"/>
        <v>#VALUE!</v>
      </c>
      <c r="J235" s="122" t="e">
        <f t="shared" si="43"/>
        <v>#VALUE!</v>
      </c>
      <c r="K235" s="97" t="e">
        <f t="shared" si="45"/>
        <v>#VALUE!</v>
      </c>
      <c r="L235" s="175"/>
      <c r="M235" s="249"/>
    </row>
    <row r="236" spans="1:13" ht="16.5" hidden="1">
      <c r="A236" s="12" t="e">
        <f t="shared" si="46"/>
        <v>#VALUE!</v>
      </c>
      <c r="B236" s="14" t="e">
        <f t="shared" si="44"/>
        <v>#VALUE!</v>
      </c>
      <c r="C236" s="85" t="e">
        <f t="shared" si="36"/>
        <v>#VALUE!</v>
      </c>
      <c r="D236" s="88" t="e">
        <f t="shared" si="37"/>
        <v>#VALUE!</v>
      </c>
      <c r="E236" s="91" t="e">
        <f t="shared" si="38"/>
        <v>#VALUE!</v>
      </c>
      <c r="F236" s="14" t="e">
        <f t="shared" si="39"/>
        <v>#VALUE!</v>
      </c>
      <c r="G236" s="14" t="e">
        <f t="shared" si="40"/>
        <v>#VALUE!</v>
      </c>
      <c r="H236" s="83" t="e">
        <f t="shared" si="41"/>
        <v>#VALUE!</v>
      </c>
      <c r="I236" s="122" t="e">
        <f t="shared" si="42"/>
        <v>#VALUE!</v>
      </c>
      <c r="J236" s="122" t="e">
        <f t="shared" si="43"/>
        <v>#VALUE!</v>
      </c>
      <c r="K236" s="97" t="e">
        <f t="shared" si="45"/>
        <v>#VALUE!</v>
      </c>
      <c r="L236" s="175"/>
      <c r="M236" s="249"/>
    </row>
    <row r="237" spans="1:13" ht="16.5" hidden="1">
      <c r="A237" s="12" t="e">
        <f t="shared" si="46"/>
        <v>#VALUE!</v>
      </c>
      <c r="B237" s="14" t="e">
        <f t="shared" si="44"/>
        <v>#VALUE!</v>
      </c>
      <c r="C237" s="85" t="e">
        <f t="shared" si="36"/>
        <v>#VALUE!</v>
      </c>
      <c r="D237" s="88" t="e">
        <f t="shared" si="37"/>
        <v>#VALUE!</v>
      </c>
      <c r="E237" s="91" t="e">
        <f t="shared" si="38"/>
        <v>#VALUE!</v>
      </c>
      <c r="F237" s="14" t="e">
        <f t="shared" si="39"/>
        <v>#VALUE!</v>
      </c>
      <c r="G237" s="14" t="e">
        <f t="shared" si="40"/>
        <v>#VALUE!</v>
      </c>
      <c r="H237" s="83" t="e">
        <f t="shared" si="41"/>
        <v>#VALUE!</v>
      </c>
      <c r="I237" s="122" t="e">
        <f t="shared" si="42"/>
        <v>#VALUE!</v>
      </c>
      <c r="J237" s="122" t="e">
        <f t="shared" si="43"/>
        <v>#VALUE!</v>
      </c>
      <c r="K237" s="97" t="e">
        <f t="shared" si="45"/>
        <v>#VALUE!</v>
      </c>
      <c r="L237" s="175"/>
      <c r="M237" s="249"/>
    </row>
    <row r="238" spans="1:13" ht="16.5" hidden="1">
      <c r="A238" s="12" t="e">
        <f t="shared" si="46"/>
        <v>#VALUE!</v>
      </c>
      <c r="B238" s="14" t="e">
        <f t="shared" si="44"/>
        <v>#VALUE!</v>
      </c>
      <c r="C238" s="85" t="e">
        <f t="shared" si="36"/>
        <v>#VALUE!</v>
      </c>
      <c r="D238" s="88" t="e">
        <f t="shared" si="37"/>
        <v>#VALUE!</v>
      </c>
      <c r="E238" s="91" t="e">
        <f t="shared" si="38"/>
        <v>#VALUE!</v>
      </c>
      <c r="F238" s="14" t="e">
        <f t="shared" si="39"/>
        <v>#VALUE!</v>
      </c>
      <c r="G238" s="14" t="e">
        <f t="shared" si="40"/>
        <v>#VALUE!</v>
      </c>
      <c r="H238" s="83" t="e">
        <f t="shared" si="41"/>
        <v>#VALUE!</v>
      </c>
      <c r="I238" s="122" t="e">
        <f t="shared" si="42"/>
        <v>#VALUE!</v>
      </c>
      <c r="J238" s="122" t="e">
        <f t="shared" si="43"/>
        <v>#VALUE!</v>
      </c>
      <c r="K238" s="97" t="e">
        <f t="shared" si="45"/>
        <v>#VALUE!</v>
      </c>
      <c r="L238" s="175"/>
      <c r="M238" s="249"/>
    </row>
    <row r="239" spans="1:13" ht="16.5" hidden="1">
      <c r="A239" s="12" t="e">
        <f t="shared" si="46"/>
        <v>#VALUE!</v>
      </c>
      <c r="B239" s="14" t="e">
        <f t="shared" si="44"/>
        <v>#VALUE!</v>
      </c>
      <c r="C239" s="85" t="e">
        <f t="shared" si="36"/>
        <v>#VALUE!</v>
      </c>
      <c r="D239" s="88" t="e">
        <f t="shared" si="37"/>
        <v>#VALUE!</v>
      </c>
      <c r="E239" s="91" t="e">
        <f t="shared" si="38"/>
        <v>#VALUE!</v>
      </c>
      <c r="F239" s="14" t="e">
        <f t="shared" si="39"/>
        <v>#VALUE!</v>
      </c>
      <c r="G239" s="14" t="e">
        <f t="shared" si="40"/>
        <v>#VALUE!</v>
      </c>
      <c r="H239" s="83" t="e">
        <f t="shared" si="41"/>
        <v>#VALUE!</v>
      </c>
      <c r="I239" s="122" t="e">
        <f t="shared" si="42"/>
        <v>#VALUE!</v>
      </c>
      <c r="J239" s="122" t="e">
        <f t="shared" si="43"/>
        <v>#VALUE!</v>
      </c>
      <c r="K239" s="97" t="e">
        <f t="shared" si="45"/>
        <v>#VALUE!</v>
      </c>
      <c r="L239" s="175"/>
      <c r="M239" s="249"/>
    </row>
    <row r="240" spans="1:13" ht="16.5" hidden="1">
      <c r="A240" s="12" t="e">
        <f t="shared" si="46"/>
        <v>#VALUE!</v>
      </c>
      <c r="B240" s="14" t="e">
        <f t="shared" si="44"/>
        <v>#VALUE!</v>
      </c>
      <c r="C240" s="85" t="e">
        <f t="shared" si="36"/>
        <v>#VALUE!</v>
      </c>
      <c r="D240" s="88" t="e">
        <f t="shared" si="37"/>
        <v>#VALUE!</v>
      </c>
      <c r="E240" s="91" t="e">
        <f t="shared" si="38"/>
        <v>#VALUE!</v>
      </c>
      <c r="F240" s="14" t="e">
        <f t="shared" si="39"/>
        <v>#VALUE!</v>
      </c>
      <c r="G240" s="14" t="e">
        <f t="shared" si="40"/>
        <v>#VALUE!</v>
      </c>
      <c r="H240" s="83" t="e">
        <f t="shared" si="41"/>
        <v>#VALUE!</v>
      </c>
      <c r="I240" s="122" t="e">
        <f t="shared" si="42"/>
        <v>#VALUE!</v>
      </c>
      <c r="J240" s="122" t="e">
        <f t="shared" si="43"/>
        <v>#VALUE!</v>
      </c>
      <c r="K240" s="97" t="e">
        <f t="shared" si="45"/>
        <v>#VALUE!</v>
      </c>
      <c r="L240" s="175"/>
      <c r="M240" s="249"/>
    </row>
    <row r="241" spans="1:13" ht="16.5" hidden="1">
      <c r="A241" s="12" t="e">
        <f t="shared" si="46"/>
        <v>#VALUE!</v>
      </c>
      <c r="B241" s="14" t="e">
        <f t="shared" si="44"/>
        <v>#VALUE!</v>
      </c>
      <c r="C241" s="85" t="e">
        <f t="shared" si="36"/>
        <v>#VALUE!</v>
      </c>
      <c r="D241" s="88" t="e">
        <f t="shared" si="37"/>
        <v>#VALUE!</v>
      </c>
      <c r="E241" s="91" t="e">
        <f t="shared" si="38"/>
        <v>#VALUE!</v>
      </c>
      <c r="F241" s="14" t="e">
        <f t="shared" si="39"/>
        <v>#VALUE!</v>
      </c>
      <c r="G241" s="14" t="e">
        <f t="shared" si="40"/>
        <v>#VALUE!</v>
      </c>
      <c r="H241" s="83" t="e">
        <f t="shared" si="41"/>
        <v>#VALUE!</v>
      </c>
      <c r="I241" s="122" t="e">
        <f t="shared" si="42"/>
        <v>#VALUE!</v>
      </c>
      <c r="J241" s="122" t="e">
        <f t="shared" si="43"/>
        <v>#VALUE!</v>
      </c>
      <c r="K241" s="97" t="e">
        <f t="shared" si="45"/>
        <v>#VALUE!</v>
      </c>
      <c r="L241" s="175"/>
      <c r="M241" s="249"/>
    </row>
    <row r="242" spans="1:13" ht="16.5" hidden="1">
      <c r="A242" s="12" t="e">
        <f t="shared" si="46"/>
        <v>#VALUE!</v>
      </c>
      <c r="B242" s="14" t="e">
        <f t="shared" si="44"/>
        <v>#VALUE!</v>
      </c>
      <c r="C242" s="85" t="e">
        <f t="shared" si="36"/>
        <v>#VALUE!</v>
      </c>
      <c r="D242" s="88" t="e">
        <f t="shared" si="37"/>
        <v>#VALUE!</v>
      </c>
      <c r="E242" s="91" t="e">
        <f t="shared" si="38"/>
        <v>#VALUE!</v>
      </c>
      <c r="F242" s="14" t="e">
        <f t="shared" si="39"/>
        <v>#VALUE!</v>
      </c>
      <c r="G242" s="14" t="e">
        <f t="shared" si="40"/>
        <v>#VALUE!</v>
      </c>
      <c r="H242" s="83" t="e">
        <f t="shared" si="41"/>
        <v>#VALUE!</v>
      </c>
      <c r="I242" s="122" t="e">
        <f t="shared" si="42"/>
        <v>#VALUE!</v>
      </c>
      <c r="J242" s="122" t="e">
        <f t="shared" si="43"/>
        <v>#VALUE!</v>
      </c>
      <c r="K242" s="97" t="e">
        <f t="shared" si="45"/>
        <v>#VALUE!</v>
      </c>
      <c r="L242" s="175"/>
      <c r="M242" s="249"/>
    </row>
    <row r="243" spans="1:13" ht="16.5" hidden="1">
      <c r="A243" s="12" t="e">
        <f t="shared" si="46"/>
        <v>#VALUE!</v>
      </c>
      <c r="B243" s="14" t="e">
        <f t="shared" si="44"/>
        <v>#VALUE!</v>
      </c>
      <c r="C243" s="85" t="e">
        <f t="shared" si="36"/>
        <v>#VALUE!</v>
      </c>
      <c r="D243" s="88" t="e">
        <f t="shared" si="37"/>
        <v>#VALUE!</v>
      </c>
      <c r="E243" s="91" t="e">
        <f t="shared" si="38"/>
        <v>#VALUE!</v>
      </c>
      <c r="F243" s="14" t="e">
        <f t="shared" si="39"/>
        <v>#VALUE!</v>
      </c>
      <c r="G243" s="14" t="e">
        <f t="shared" si="40"/>
        <v>#VALUE!</v>
      </c>
      <c r="H243" s="83" t="e">
        <f t="shared" si="41"/>
        <v>#VALUE!</v>
      </c>
      <c r="I243" s="122" t="e">
        <f t="shared" si="42"/>
        <v>#VALUE!</v>
      </c>
      <c r="J243" s="122" t="e">
        <f t="shared" si="43"/>
        <v>#VALUE!</v>
      </c>
      <c r="K243" s="97" t="e">
        <f t="shared" si="45"/>
        <v>#VALUE!</v>
      </c>
      <c r="L243" s="175"/>
      <c r="M243" s="249"/>
    </row>
    <row r="244" spans="1:13" ht="16.5" hidden="1">
      <c r="A244" s="12" t="e">
        <f t="shared" si="46"/>
        <v>#VALUE!</v>
      </c>
      <c r="B244" s="14" t="e">
        <f t="shared" si="44"/>
        <v>#VALUE!</v>
      </c>
      <c r="C244" s="85" t="e">
        <f t="shared" si="36"/>
        <v>#VALUE!</v>
      </c>
      <c r="D244" s="88" t="e">
        <f t="shared" si="37"/>
        <v>#VALUE!</v>
      </c>
      <c r="E244" s="91" t="e">
        <f t="shared" si="38"/>
        <v>#VALUE!</v>
      </c>
      <c r="F244" s="14" t="e">
        <f t="shared" si="39"/>
        <v>#VALUE!</v>
      </c>
      <c r="G244" s="14" t="e">
        <f t="shared" si="40"/>
        <v>#VALUE!</v>
      </c>
      <c r="H244" s="83" t="e">
        <f t="shared" si="41"/>
        <v>#VALUE!</v>
      </c>
      <c r="I244" s="122" t="e">
        <f t="shared" si="42"/>
        <v>#VALUE!</v>
      </c>
      <c r="J244" s="122" t="e">
        <f t="shared" si="43"/>
        <v>#VALUE!</v>
      </c>
      <c r="K244" s="97" t="e">
        <f t="shared" si="45"/>
        <v>#VALUE!</v>
      </c>
      <c r="L244" s="175"/>
      <c r="M244" s="249"/>
    </row>
    <row r="245" spans="1:13" ht="16.5" hidden="1">
      <c r="A245" s="12" t="e">
        <f t="shared" si="46"/>
        <v>#VALUE!</v>
      </c>
      <c r="B245" s="14" t="e">
        <f t="shared" si="44"/>
        <v>#VALUE!</v>
      </c>
      <c r="C245" s="85" t="e">
        <f t="shared" si="36"/>
        <v>#VALUE!</v>
      </c>
      <c r="D245" s="88" t="e">
        <f t="shared" si="37"/>
        <v>#VALUE!</v>
      </c>
      <c r="E245" s="91" t="e">
        <f t="shared" si="38"/>
        <v>#VALUE!</v>
      </c>
      <c r="F245" s="14" t="e">
        <f t="shared" si="39"/>
        <v>#VALUE!</v>
      </c>
      <c r="G245" s="14" t="e">
        <f t="shared" si="40"/>
        <v>#VALUE!</v>
      </c>
      <c r="H245" s="83" t="e">
        <f t="shared" si="41"/>
        <v>#VALUE!</v>
      </c>
      <c r="I245" s="122" t="e">
        <f t="shared" si="42"/>
        <v>#VALUE!</v>
      </c>
      <c r="J245" s="122" t="e">
        <f t="shared" si="43"/>
        <v>#VALUE!</v>
      </c>
      <c r="K245" s="97" t="e">
        <f t="shared" si="45"/>
        <v>#VALUE!</v>
      </c>
      <c r="L245" s="175"/>
      <c r="M245" s="249"/>
    </row>
    <row r="246" spans="1:13" ht="16.5" hidden="1">
      <c r="A246" s="12" t="e">
        <f t="shared" si="46"/>
        <v>#VALUE!</v>
      </c>
      <c r="B246" s="14" t="e">
        <f t="shared" si="44"/>
        <v>#VALUE!</v>
      </c>
      <c r="C246" s="85" t="e">
        <f t="shared" si="36"/>
        <v>#VALUE!</v>
      </c>
      <c r="D246" s="88" t="e">
        <f t="shared" si="37"/>
        <v>#VALUE!</v>
      </c>
      <c r="E246" s="91" t="e">
        <f t="shared" si="38"/>
        <v>#VALUE!</v>
      </c>
      <c r="F246" s="14" t="e">
        <f t="shared" si="39"/>
        <v>#VALUE!</v>
      </c>
      <c r="G246" s="14" t="e">
        <f t="shared" si="40"/>
        <v>#VALUE!</v>
      </c>
      <c r="H246" s="83" t="e">
        <f t="shared" si="41"/>
        <v>#VALUE!</v>
      </c>
      <c r="I246" s="122" t="e">
        <f t="shared" si="42"/>
        <v>#VALUE!</v>
      </c>
      <c r="J246" s="122" t="e">
        <f t="shared" si="43"/>
        <v>#VALUE!</v>
      </c>
      <c r="K246" s="97" t="e">
        <f t="shared" si="45"/>
        <v>#VALUE!</v>
      </c>
      <c r="L246" s="175"/>
      <c r="M246" s="249"/>
    </row>
    <row r="247" spans="1:13" ht="16.5" hidden="1">
      <c r="A247" s="12" t="e">
        <f t="shared" si="46"/>
        <v>#VALUE!</v>
      </c>
      <c r="B247" s="14" t="e">
        <f t="shared" si="44"/>
        <v>#VALUE!</v>
      </c>
      <c r="C247" s="85" t="e">
        <f t="shared" si="36"/>
        <v>#VALUE!</v>
      </c>
      <c r="D247" s="88" t="e">
        <f t="shared" si="37"/>
        <v>#VALUE!</v>
      </c>
      <c r="E247" s="91" t="e">
        <f t="shared" si="38"/>
        <v>#VALUE!</v>
      </c>
      <c r="F247" s="14" t="e">
        <f t="shared" si="39"/>
        <v>#VALUE!</v>
      </c>
      <c r="G247" s="14" t="e">
        <f t="shared" si="40"/>
        <v>#VALUE!</v>
      </c>
      <c r="H247" s="83" t="e">
        <f t="shared" si="41"/>
        <v>#VALUE!</v>
      </c>
      <c r="I247" s="122" t="e">
        <f t="shared" si="42"/>
        <v>#VALUE!</v>
      </c>
      <c r="J247" s="122" t="e">
        <f t="shared" si="43"/>
        <v>#VALUE!</v>
      </c>
      <c r="K247" s="97" t="e">
        <f t="shared" si="45"/>
        <v>#VALUE!</v>
      </c>
      <c r="L247" s="175"/>
      <c r="M247" s="249"/>
    </row>
    <row r="248" spans="1:13" ht="16.5" hidden="1">
      <c r="A248" s="12" t="e">
        <f t="shared" si="46"/>
        <v>#VALUE!</v>
      </c>
      <c r="B248" s="14" t="e">
        <f t="shared" si="44"/>
        <v>#VALUE!</v>
      </c>
      <c r="C248" s="85" t="e">
        <f t="shared" si="36"/>
        <v>#VALUE!</v>
      </c>
      <c r="D248" s="88" t="e">
        <f t="shared" si="37"/>
        <v>#VALUE!</v>
      </c>
      <c r="E248" s="91" t="e">
        <f t="shared" si="38"/>
        <v>#VALUE!</v>
      </c>
      <c r="F248" s="14" t="e">
        <f t="shared" si="39"/>
        <v>#VALUE!</v>
      </c>
      <c r="G248" s="14" t="e">
        <f t="shared" si="40"/>
        <v>#VALUE!</v>
      </c>
      <c r="H248" s="83" t="e">
        <f t="shared" si="41"/>
        <v>#VALUE!</v>
      </c>
      <c r="I248" s="122" t="e">
        <f t="shared" si="42"/>
        <v>#VALUE!</v>
      </c>
      <c r="J248" s="122" t="e">
        <f t="shared" si="43"/>
        <v>#VALUE!</v>
      </c>
      <c r="K248" s="97" t="e">
        <f t="shared" si="45"/>
        <v>#VALUE!</v>
      </c>
      <c r="L248" s="175"/>
      <c r="M248" s="249"/>
    </row>
    <row r="249" spans="1:13" ht="16.5" hidden="1">
      <c r="A249" s="12" t="e">
        <f t="shared" si="46"/>
        <v>#VALUE!</v>
      </c>
      <c r="B249" s="14" t="e">
        <f t="shared" si="44"/>
        <v>#VALUE!</v>
      </c>
      <c r="C249" s="85" t="e">
        <f t="shared" si="36"/>
        <v>#VALUE!</v>
      </c>
      <c r="D249" s="88" t="e">
        <f t="shared" si="37"/>
        <v>#VALUE!</v>
      </c>
      <c r="E249" s="91" t="e">
        <f t="shared" si="38"/>
        <v>#VALUE!</v>
      </c>
      <c r="F249" s="14" t="e">
        <f t="shared" si="39"/>
        <v>#VALUE!</v>
      </c>
      <c r="G249" s="14" t="e">
        <f t="shared" si="40"/>
        <v>#VALUE!</v>
      </c>
      <c r="H249" s="83" t="e">
        <f t="shared" si="41"/>
        <v>#VALUE!</v>
      </c>
      <c r="I249" s="122" t="e">
        <f t="shared" si="42"/>
        <v>#VALUE!</v>
      </c>
      <c r="J249" s="122" t="e">
        <f t="shared" si="43"/>
        <v>#VALUE!</v>
      </c>
      <c r="K249" s="97" t="e">
        <f t="shared" si="45"/>
        <v>#VALUE!</v>
      </c>
      <c r="L249" s="175"/>
      <c r="M249" s="249"/>
    </row>
    <row r="250" spans="1:13" ht="16.5" hidden="1">
      <c r="A250" s="12" t="e">
        <f t="shared" si="46"/>
        <v>#VALUE!</v>
      </c>
      <c r="B250" s="14" t="e">
        <f t="shared" si="44"/>
        <v>#VALUE!</v>
      </c>
      <c r="C250" s="85" t="e">
        <f t="shared" si="36"/>
        <v>#VALUE!</v>
      </c>
      <c r="D250" s="88" t="e">
        <f t="shared" si="37"/>
        <v>#VALUE!</v>
      </c>
      <c r="E250" s="91" t="e">
        <f t="shared" si="38"/>
        <v>#VALUE!</v>
      </c>
      <c r="F250" s="14" t="e">
        <f t="shared" si="39"/>
        <v>#VALUE!</v>
      </c>
      <c r="G250" s="14" t="e">
        <f t="shared" si="40"/>
        <v>#VALUE!</v>
      </c>
      <c r="H250" s="83" t="e">
        <f t="shared" si="41"/>
        <v>#VALUE!</v>
      </c>
      <c r="I250" s="122" t="e">
        <f t="shared" si="42"/>
        <v>#VALUE!</v>
      </c>
      <c r="J250" s="122" t="e">
        <f t="shared" si="43"/>
        <v>#VALUE!</v>
      </c>
      <c r="K250" s="97" t="e">
        <f t="shared" si="45"/>
        <v>#VALUE!</v>
      </c>
      <c r="L250" s="175"/>
      <c r="M250" s="249"/>
    </row>
    <row r="251" spans="1:13" ht="16.5" hidden="1">
      <c r="A251" s="12" t="e">
        <f t="shared" si="46"/>
        <v>#VALUE!</v>
      </c>
      <c r="B251" s="14" t="e">
        <f t="shared" si="44"/>
        <v>#VALUE!</v>
      </c>
      <c r="C251" s="85" t="e">
        <f t="shared" si="36"/>
        <v>#VALUE!</v>
      </c>
      <c r="D251" s="88" t="e">
        <f t="shared" si="37"/>
        <v>#VALUE!</v>
      </c>
      <c r="E251" s="91" t="e">
        <f t="shared" si="38"/>
        <v>#VALUE!</v>
      </c>
      <c r="F251" s="14" t="e">
        <f t="shared" si="39"/>
        <v>#VALUE!</v>
      </c>
      <c r="G251" s="14" t="e">
        <f t="shared" si="40"/>
        <v>#VALUE!</v>
      </c>
      <c r="H251" s="83" t="e">
        <f t="shared" si="41"/>
        <v>#VALUE!</v>
      </c>
      <c r="I251" s="122" t="e">
        <f t="shared" si="42"/>
        <v>#VALUE!</v>
      </c>
      <c r="J251" s="122" t="e">
        <f t="shared" si="43"/>
        <v>#VALUE!</v>
      </c>
      <c r="K251" s="97" t="e">
        <f t="shared" si="45"/>
        <v>#VALUE!</v>
      </c>
      <c r="L251" s="175"/>
      <c r="M251" s="249"/>
    </row>
    <row r="252" spans="1:13" ht="16.5" hidden="1">
      <c r="A252" s="12" t="e">
        <f t="shared" si="46"/>
        <v>#VALUE!</v>
      </c>
      <c r="B252" s="14" t="e">
        <f t="shared" si="44"/>
        <v>#VALUE!</v>
      </c>
      <c r="C252" s="85" t="e">
        <f t="shared" si="36"/>
        <v>#VALUE!</v>
      </c>
      <c r="D252" s="88" t="e">
        <f t="shared" si="37"/>
        <v>#VALUE!</v>
      </c>
      <c r="E252" s="91" t="e">
        <f t="shared" si="38"/>
        <v>#VALUE!</v>
      </c>
      <c r="F252" s="14" t="e">
        <f t="shared" si="39"/>
        <v>#VALUE!</v>
      </c>
      <c r="G252" s="14" t="e">
        <f t="shared" si="40"/>
        <v>#VALUE!</v>
      </c>
      <c r="H252" s="83" t="e">
        <f t="shared" si="41"/>
        <v>#VALUE!</v>
      </c>
      <c r="I252" s="122" t="e">
        <f t="shared" si="42"/>
        <v>#VALUE!</v>
      </c>
      <c r="J252" s="122" t="e">
        <f t="shared" si="43"/>
        <v>#VALUE!</v>
      </c>
      <c r="K252" s="97" t="e">
        <f t="shared" si="45"/>
        <v>#VALUE!</v>
      </c>
      <c r="L252" s="175"/>
      <c r="M252" s="249"/>
    </row>
    <row r="253" spans="1:13" ht="16.5" hidden="1">
      <c r="A253" s="12" t="e">
        <f t="shared" si="46"/>
        <v>#VALUE!</v>
      </c>
      <c r="B253" s="14" t="e">
        <f t="shared" si="44"/>
        <v>#VALUE!</v>
      </c>
      <c r="C253" s="85" t="e">
        <f t="shared" si="36"/>
        <v>#VALUE!</v>
      </c>
      <c r="D253" s="88" t="e">
        <f t="shared" si="37"/>
        <v>#VALUE!</v>
      </c>
      <c r="E253" s="91" t="e">
        <f t="shared" si="38"/>
        <v>#VALUE!</v>
      </c>
      <c r="F253" s="14" t="e">
        <f t="shared" si="39"/>
        <v>#VALUE!</v>
      </c>
      <c r="G253" s="14" t="e">
        <f t="shared" si="40"/>
        <v>#VALUE!</v>
      </c>
      <c r="H253" s="83" t="e">
        <f t="shared" si="41"/>
        <v>#VALUE!</v>
      </c>
      <c r="I253" s="122" t="e">
        <f t="shared" si="42"/>
        <v>#VALUE!</v>
      </c>
      <c r="J253" s="122" t="e">
        <f t="shared" si="43"/>
        <v>#VALUE!</v>
      </c>
      <c r="K253" s="97" t="e">
        <f t="shared" si="45"/>
        <v>#VALUE!</v>
      </c>
      <c r="L253" s="175"/>
      <c r="M253" s="249"/>
    </row>
    <row r="254" spans="1:13" ht="16.5" hidden="1">
      <c r="A254" s="12" t="e">
        <f t="shared" si="46"/>
        <v>#VALUE!</v>
      </c>
      <c r="B254" s="14" t="e">
        <f t="shared" si="44"/>
        <v>#VALUE!</v>
      </c>
      <c r="C254" s="85" t="e">
        <f t="shared" si="36"/>
        <v>#VALUE!</v>
      </c>
      <c r="D254" s="88" t="e">
        <f t="shared" si="37"/>
        <v>#VALUE!</v>
      </c>
      <c r="E254" s="91" t="e">
        <f t="shared" si="38"/>
        <v>#VALUE!</v>
      </c>
      <c r="F254" s="14" t="e">
        <f t="shared" si="39"/>
        <v>#VALUE!</v>
      </c>
      <c r="G254" s="14" t="e">
        <f t="shared" si="40"/>
        <v>#VALUE!</v>
      </c>
      <c r="H254" s="83" t="e">
        <f t="shared" si="41"/>
        <v>#VALUE!</v>
      </c>
      <c r="I254" s="122" t="e">
        <f t="shared" si="42"/>
        <v>#VALUE!</v>
      </c>
      <c r="J254" s="122" t="e">
        <f t="shared" si="43"/>
        <v>#VALUE!</v>
      </c>
      <c r="K254" s="97" t="e">
        <f t="shared" si="45"/>
        <v>#VALUE!</v>
      </c>
      <c r="L254" s="175"/>
      <c r="M254" s="249"/>
    </row>
    <row r="255" spans="1:13" ht="16.5" hidden="1">
      <c r="A255" s="12" t="e">
        <f t="shared" si="46"/>
        <v>#VALUE!</v>
      </c>
      <c r="B255" s="14" t="e">
        <f t="shared" si="44"/>
        <v>#VALUE!</v>
      </c>
      <c r="C255" s="85" t="e">
        <f t="shared" si="36"/>
        <v>#VALUE!</v>
      </c>
      <c r="D255" s="88" t="e">
        <f t="shared" si="37"/>
        <v>#VALUE!</v>
      </c>
      <c r="E255" s="91" t="e">
        <f t="shared" si="38"/>
        <v>#VALUE!</v>
      </c>
      <c r="F255" s="14" t="e">
        <f t="shared" si="39"/>
        <v>#VALUE!</v>
      </c>
      <c r="G255" s="14" t="e">
        <f t="shared" si="40"/>
        <v>#VALUE!</v>
      </c>
      <c r="H255" s="83" t="e">
        <f t="shared" si="41"/>
        <v>#VALUE!</v>
      </c>
      <c r="I255" s="122" t="e">
        <f t="shared" si="42"/>
        <v>#VALUE!</v>
      </c>
      <c r="J255" s="122" t="e">
        <f t="shared" si="43"/>
        <v>#VALUE!</v>
      </c>
      <c r="K255" s="97" t="e">
        <f t="shared" si="45"/>
        <v>#VALUE!</v>
      </c>
      <c r="L255" s="175"/>
      <c r="M255" s="249"/>
    </row>
    <row r="256" spans="1:13" ht="16.5" hidden="1">
      <c r="A256" s="12" t="e">
        <f t="shared" si="46"/>
        <v>#VALUE!</v>
      </c>
      <c r="B256" s="14" t="e">
        <f t="shared" si="44"/>
        <v>#VALUE!</v>
      </c>
      <c r="C256" s="85" t="e">
        <f t="shared" si="36"/>
        <v>#VALUE!</v>
      </c>
      <c r="D256" s="88" t="e">
        <f t="shared" si="37"/>
        <v>#VALUE!</v>
      </c>
      <c r="E256" s="91" t="e">
        <f t="shared" si="38"/>
        <v>#VALUE!</v>
      </c>
      <c r="F256" s="14" t="e">
        <f t="shared" si="39"/>
        <v>#VALUE!</v>
      </c>
      <c r="G256" s="14" t="e">
        <f t="shared" si="40"/>
        <v>#VALUE!</v>
      </c>
      <c r="H256" s="83" t="e">
        <f t="shared" si="41"/>
        <v>#VALUE!</v>
      </c>
      <c r="I256" s="122" t="e">
        <f t="shared" si="42"/>
        <v>#VALUE!</v>
      </c>
      <c r="J256" s="122" t="e">
        <f t="shared" si="43"/>
        <v>#VALUE!</v>
      </c>
      <c r="K256" s="97" t="e">
        <f t="shared" si="45"/>
        <v>#VALUE!</v>
      </c>
      <c r="L256" s="175"/>
      <c r="M256" s="249"/>
    </row>
    <row r="257" spans="1:13" ht="16.5" hidden="1">
      <c r="A257" s="12" t="e">
        <f t="shared" si="46"/>
        <v>#VALUE!</v>
      </c>
      <c r="B257" s="14" t="e">
        <f t="shared" si="44"/>
        <v>#VALUE!</v>
      </c>
      <c r="C257" s="85" t="e">
        <f t="shared" si="36"/>
        <v>#VALUE!</v>
      </c>
      <c r="D257" s="88" t="e">
        <f t="shared" si="37"/>
        <v>#VALUE!</v>
      </c>
      <c r="E257" s="91" t="e">
        <f t="shared" si="38"/>
        <v>#VALUE!</v>
      </c>
      <c r="F257" s="14" t="e">
        <f t="shared" si="39"/>
        <v>#VALUE!</v>
      </c>
      <c r="G257" s="14" t="e">
        <f t="shared" si="40"/>
        <v>#VALUE!</v>
      </c>
      <c r="H257" s="83" t="e">
        <f t="shared" si="41"/>
        <v>#VALUE!</v>
      </c>
      <c r="I257" s="122" t="e">
        <f t="shared" si="42"/>
        <v>#VALUE!</v>
      </c>
      <c r="J257" s="122" t="e">
        <f t="shared" si="43"/>
        <v>#VALUE!</v>
      </c>
      <c r="K257" s="97" t="e">
        <f t="shared" si="45"/>
        <v>#VALUE!</v>
      </c>
      <c r="L257" s="175"/>
      <c r="M257" s="249"/>
    </row>
    <row r="258" spans="1:13" ht="16.5" hidden="1">
      <c r="A258" s="12" t="e">
        <f t="shared" si="46"/>
        <v>#VALUE!</v>
      </c>
      <c r="B258" s="14" t="e">
        <f t="shared" si="44"/>
        <v>#VALUE!</v>
      </c>
      <c r="C258" s="85" t="e">
        <f t="shared" si="36"/>
        <v>#VALUE!</v>
      </c>
      <c r="D258" s="88" t="e">
        <f t="shared" si="37"/>
        <v>#VALUE!</v>
      </c>
      <c r="E258" s="91" t="e">
        <f t="shared" si="38"/>
        <v>#VALUE!</v>
      </c>
      <c r="F258" s="14" t="e">
        <f t="shared" si="39"/>
        <v>#VALUE!</v>
      </c>
      <c r="G258" s="14" t="e">
        <f t="shared" si="40"/>
        <v>#VALUE!</v>
      </c>
      <c r="H258" s="83" t="e">
        <f t="shared" si="41"/>
        <v>#VALUE!</v>
      </c>
      <c r="I258" s="122" t="e">
        <f t="shared" si="42"/>
        <v>#VALUE!</v>
      </c>
      <c r="J258" s="122" t="e">
        <f t="shared" si="43"/>
        <v>#VALUE!</v>
      </c>
      <c r="K258" s="97" t="e">
        <f t="shared" si="45"/>
        <v>#VALUE!</v>
      </c>
      <c r="L258" s="175"/>
      <c r="M258" s="249"/>
    </row>
    <row r="259" spans="1:13" ht="16.5" hidden="1">
      <c r="A259" s="12" t="e">
        <f t="shared" si="46"/>
        <v>#VALUE!</v>
      </c>
      <c r="B259" s="14" t="e">
        <f t="shared" si="44"/>
        <v>#VALUE!</v>
      </c>
      <c r="C259" s="85" t="e">
        <f t="shared" si="36"/>
        <v>#VALUE!</v>
      </c>
      <c r="D259" s="88" t="e">
        <f t="shared" si="37"/>
        <v>#VALUE!</v>
      </c>
      <c r="E259" s="91" t="e">
        <f t="shared" si="38"/>
        <v>#VALUE!</v>
      </c>
      <c r="F259" s="14" t="e">
        <f t="shared" si="39"/>
        <v>#VALUE!</v>
      </c>
      <c r="G259" s="14" t="e">
        <f t="shared" si="40"/>
        <v>#VALUE!</v>
      </c>
      <c r="H259" s="83" t="e">
        <f t="shared" si="41"/>
        <v>#VALUE!</v>
      </c>
      <c r="I259" s="122" t="e">
        <f t="shared" si="42"/>
        <v>#VALUE!</v>
      </c>
      <c r="J259" s="122" t="e">
        <f t="shared" si="43"/>
        <v>#VALUE!</v>
      </c>
      <c r="K259" s="97" t="e">
        <f t="shared" si="45"/>
        <v>#VALUE!</v>
      </c>
      <c r="L259" s="175"/>
      <c r="M259" s="249"/>
    </row>
    <row r="260" spans="1:13" ht="16.5" hidden="1">
      <c r="A260" s="12" t="e">
        <f t="shared" si="46"/>
        <v>#VALUE!</v>
      </c>
      <c r="B260" s="14" t="e">
        <f t="shared" si="44"/>
        <v>#VALUE!</v>
      </c>
      <c r="C260" s="85" t="e">
        <f t="shared" si="36"/>
        <v>#VALUE!</v>
      </c>
      <c r="D260" s="88" t="e">
        <f t="shared" si="37"/>
        <v>#VALUE!</v>
      </c>
      <c r="E260" s="91" t="e">
        <f t="shared" si="38"/>
        <v>#VALUE!</v>
      </c>
      <c r="F260" s="14" t="e">
        <f t="shared" si="39"/>
        <v>#VALUE!</v>
      </c>
      <c r="G260" s="14" t="e">
        <f t="shared" si="40"/>
        <v>#VALUE!</v>
      </c>
      <c r="H260" s="83" t="e">
        <f t="shared" si="41"/>
        <v>#VALUE!</v>
      </c>
      <c r="I260" s="122" t="e">
        <f t="shared" si="42"/>
        <v>#VALUE!</v>
      </c>
      <c r="J260" s="122" t="e">
        <f t="shared" si="43"/>
        <v>#VALUE!</v>
      </c>
      <c r="K260" s="97" t="e">
        <f t="shared" si="45"/>
        <v>#VALUE!</v>
      </c>
      <c r="L260" s="175"/>
      <c r="M260" s="249"/>
    </row>
    <row r="261" spans="1:13" ht="16.5" hidden="1">
      <c r="A261" s="12" t="e">
        <f t="shared" si="46"/>
        <v>#VALUE!</v>
      </c>
      <c r="B261" s="14" t="e">
        <f t="shared" si="44"/>
        <v>#VALUE!</v>
      </c>
      <c r="C261" s="85" t="e">
        <f t="shared" si="36"/>
        <v>#VALUE!</v>
      </c>
      <c r="D261" s="88" t="e">
        <f t="shared" si="37"/>
        <v>#VALUE!</v>
      </c>
      <c r="E261" s="91" t="e">
        <f t="shared" si="38"/>
        <v>#VALUE!</v>
      </c>
      <c r="F261" s="14" t="e">
        <f t="shared" si="39"/>
        <v>#VALUE!</v>
      </c>
      <c r="G261" s="14" t="e">
        <f t="shared" si="40"/>
        <v>#VALUE!</v>
      </c>
      <c r="H261" s="83" t="e">
        <f t="shared" si="41"/>
        <v>#VALUE!</v>
      </c>
      <c r="I261" s="122" t="e">
        <f t="shared" si="42"/>
        <v>#VALUE!</v>
      </c>
      <c r="J261" s="122" t="e">
        <f t="shared" si="43"/>
        <v>#VALUE!</v>
      </c>
      <c r="K261" s="97" t="e">
        <f t="shared" si="45"/>
        <v>#VALUE!</v>
      </c>
      <c r="L261" s="175"/>
      <c r="M261" s="249"/>
    </row>
    <row r="262" spans="1:13" ht="16.5" hidden="1">
      <c r="A262" s="12" t="e">
        <f t="shared" si="46"/>
        <v>#VALUE!</v>
      </c>
      <c r="B262" s="14" t="e">
        <f t="shared" si="44"/>
        <v>#VALUE!</v>
      </c>
      <c r="C262" s="85" t="e">
        <f t="shared" si="36"/>
        <v>#VALUE!</v>
      </c>
      <c r="D262" s="88" t="e">
        <f t="shared" si="37"/>
        <v>#VALUE!</v>
      </c>
      <c r="E262" s="91" t="e">
        <f t="shared" si="38"/>
        <v>#VALUE!</v>
      </c>
      <c r="F262" s="14" t="e">
        <f t="shared" si="39"/>
        <v>#VALUE!</v>
      </c>
      <c r="G262" s="14" t="e">
        <f t="shared" si="40"/>
        <v>#VALUE!</v>
      </c>
      <c r="H262" s="83" t="e">
        <f t="shared" si="41"/>
        <v>#VALUE!</v>
      </c>
      <c r="I262" s="122" t="e">
        <f t="shared" si="42"/>
        <v>#VALUE!</v>
      </c>
      <c r="J262" s="122" t="e">
        <f t="shared" si="43"/>
        <v>#VALUE!</v>
      </c>
      <c r="K262" s="97" t="e">
        <f t="shared" si="45"/>
        <v>#VALUE!</v>
      </c>
      <c r="L262" s="175"/>
      <c r="M262" s="249"/>
    </row>
    <row r="263" spans="1:13" ht="16.5" hidden="1">
      <c r="A263" s="12" t="e">
        <f t="shared" si="46"/>
        <v>#VALUE!</v>
      </c>
      <c r="B263" s="14" t="e">
        <f t="shared" si="44"/>
        <v>#VALUE!</v>
      </c>
      <c r="C263" s="85" t="e">
        <f t="shared" si="36"/>
        <v>#VALUE!</v>
      </c>
      <c r="D263" s="88" t="e">
        <f t="shared" si="37"/>
        <v>#VALUE!</v>
      </c>
      <c r="E263" s="91" t="e">
        <f t="shared" si="38"/>
        <v>#VALUE!</v>
      </c>
      <c r="F263" s="14" t="e">
        <f t="shared" si="39"/>
        <v>#VALUE!</v>
      </c>
      <c r="G263" s="14" t="e">
        <f t="shared" si="40"/>
        <v>#VALUE!</v>
      </c>
      <c r="H263" s="83" t="e">
        <f t="shared" si="41"/>
        <v>#VALUE!</v>
      </c>
      <c r="I263" s="122" t="e">
        <f t="shared" si="42"/>
        <v>#VALUE!</v>
      </c>
      <c r="J263" s="122" t="e">
        <f t="shared" si="43"/>
        <v>#VALUE!</v>
      </c>
      <c r="K263" s="97" t="e">
        <f t="shared" si="45"/>
        <v>#VALUE!</v>
      </c>
      <c r="L263" s="175"/>
      <c r="M263" s="249"/>
    </row>
    <row r="264" spans="1:13" ht="16.5" hidden="1">
      <c r="A264" s="12" t="e">
        <f t="shared" si="46"/>
        <v>#VALUE!</v>
      </c>
      <c r="B264" s="14" t="e">
        <f t="shared" si="44"/>
        <v>#VALUE!</v>
      </c>
      <c r="C264" s="85" t="e">
        <f t="shared" si="36"/>
        <v>#VALUE!</v>
      </c>
      <c r="D264" s="88" t="e">
        <f t="shared" si="37"/>
        <v>#VALUE!</v>
      </c>
      <c r="E264" s="91" t="e">
        <f t="shared" si="38"/>
        <v>#VALUE!</v>
      </c>
      <c r="F264" s="14" t="e">
        <f t="shared" si="39"/>
        <v>#VALUE!</v>
      </c>
      <c r="G264" s="14" t="e">
        <f t="shared" si="40"/>
        <v>#VALUE!</v>
      </c>
      <c r="H264" s="83" t="e">
        <f t="shared" si="41"/>
        <v>#VALUE!</v>
      </c>
      <c r="I264" s="122" t="e">
        <f t="shared" si="42"/>
        <v>#VALUE!</v>
      </c>
      <c r="J264" s="122" t="e">
        <f t="shared" si="43"/>
        <v>#VALUE!</v>
      </c>
      <c r="K264" s="97" t="e">
        <f t="shared" si="45"/>
        <v>#VALUE!</v>
      </c>
      <c r="L264" s="175"/>
      <c r="M264" s="249"/>
    </row>
    <row r="265" spans="1:13" ht="16.5" hidden="1">
      <c r="A265" s="12" t="e">
        <f t="shared" si="46"/>
        <v>#VALUE!</v>
      </c>
      <c r="B265" s="14" t="e">
        <f t="shared" si="44"/>
        <v>#VALUE!</v>
      </c>
      <c r="C265" s="85" t="e">
        <f t="shared" si="36"/>
        <v>#VALUE!</v>
      </c>
      <c r="D265" s="88" t="e">
        <f t="shared" si="37"/>
        <v>#VALUE!</v>
      </c>
      <c r="E265" s="91" t="e">
        <f t="shared" si="38"/>
        <v>#VALUE!</v>
      </c>
      <c r="F265" s="14" t="e">
        <f t="shared" si="39"/>
        <v>#VALUE!</v>
      </c>
      <c r="G265" s="14" t="e">
        <f t="shared" si="40"/>
        <v>#VALUE!</v>
      </c>
      <c r="H265" s="83" t="e">
        <f t="shared" si="41"/>
        <v>#VALUE!</v>
      </c>
      <c r="I265" s="122" t="e">
        <f t="shared" si="42"/>
        <v>#VALUE!</v>
      </c>
      <c r="J265" s="122" t="e">
        <f t="shared" si="43"/>
        <v>#VALUE!</v>
      </c>
      <c r="K265" s="97" t="e">
        <f t="shared" si="45"/>
        <v>#VALUE!</v>
      </c>
      <c r="L265" s="175"/>
      <c r="M265" s="249"/>
    </row>
    <row r="266" spans="1:13" ht="16.5" hidden="1">
      <c r="A266" s="12" t="e">
        <f t="shared" si="46"/>
        <v>#VALUE!</v>
      </c>
      <c r="B266" s="14" t="e">
        <f t="shared" si="44"/>
        <v>#VALUE!</v>
      </c>
      <c r="C266" s="85" t="e">
        <f t="shared" ref="C266:C329" si="47">IF(KQ=$F$6,HOLOT," ")</f>
        <v>#VALUE!</v>
      </c>
      <c r="D266" s="88" t="e">
        <f t="shared" ref="D266:D329" si="48">IF(KQ=$F$6,TEN," ")</f>
        <v>#VALUE!</v>
      </c>
      <c r="E266" s="91" t="e">
        <f t="shared" ref="E266:E329" si="49">IF(KQ=$F$6,NGAY," ")</f>
        <v>#VALUE!</v>
      </c>
      <c r="F266" s="14" t="e">
        <f t="shared" ref="F266:F329" si="50">IF(KQ=$F$6,NOIS," ")</f>
        <v>#VALUE!</v>
      </c>
      <c r="G266" s="14" t="e">
        <f t="shared" ref="G266:G329" si="51">IF(KQ=$F$6,LOP," ")</f>
        <v>#VALUE!</v>
      </c>
      <c r="H266" s="83" t="e">
        <f t="shared" ref="H266:H329" si="52">IF(KQ=$F$6,DVD,0)</f>
        <v>#VALUE!</v>
      </c>
      <c r="I266" s="122" t="e">
        <f t="shared" ref="I266:I329" si="53">IF(KQ=$F$6,DNGHE,0)</f>
        <v>#VALUE!</v>
      </c>
      <c r="J266" s="122" t="e">
        <f t="shared" ref="J266:J329" si="54">IF(KQ=$F$6,DN,0)</f>
        <v>#VALUE!</v>
      </c>
      <c r="K266" s="97" t="e">
        <f t="shared" si="45"/>
        <v>#VALUE!</v>
      </c>
      <c r="L266" s="175"/>
      <c r="M266" s="249"/>
    </row>
    <row r="267" spans="1:13" ht="16.5" hidden="1">
      <c r="A267" s="12" t="e">
        <f t="shared" si="46"/>
        <v>#VALUE!</v>
      </c>
      <c r="B267" s="14" t="e">
        <f t="shared" ref="B267:B330" si="55">IF(KQ=$F$6,MSSV," ")</f>
        <v>#VALUE!</v>
      </c>
      <c r="C267" s="85" t="e">
        <f t="shared" si="47"/>
        <v>#VALUE!</v>
      </c>
      <c r="D267" s="88" t="e">
        <f t="shared" si="48"/>
        <v>#VALUE!</v>
      </c>
      <c r="E267" s="91" t="e">
        <f t="shared" si="49"/>
        <v>#VALUE!</v>
      </c>
      <c r="F267" s="14" t="e">
        <f t="shared" si="50"/>
        <v>#VALUE!</v>
      </c>
      <c r="G267" s="14" t="e">
        <f t="shared" si="51"/>
        <v>#VALUE!</v>
      </c>
      <c r="H267" s="83" t="e">
        <f t="shared" si="52"/>
        <v>#VALUE!</v>
      </c>
      <c r="I267" s="122" t="e">
        <f t="shared" si="53"/>
        <v>#VALUE!</v>
      </c>
      <c r="J267" s="122" t="e">
        <f t="shared" si="54"/>
        <v>#VALUE!</v>
      </c>
      <c r="K267" s="97" t="e">
        <f t="shared" ref="K267:K330" si="56">H267+I267+J267</f>
        <v>#VALUE!</v>
      </c>
      <c r="L267" s="175"/>
      <c r="M267" s="249"/>
    </row>
    <row r="268" spans="1:13" ht="16.5" hidden="1">
      <c r="A268" s="12" t="e">
        <f t="shared" ref="A268:A331" si="57">IF(B268=" ",A267,A267+1)</f>
        <v>#VALUE!</v>
      </c>
      <c r="B268" s="14" t="e">
        <f t="shared" si="55"/>
        <v>#VALUE!</v>
      </c>
      <c r="C268" s="85" t="e">
        <f t="shared" si="47"/>
        <v>#VALUE!</v>
      </c>
      <c r="D268" s="88" t="e">
        <f t="shared" si="48"/>
        <v>#VALUE!</v>
      </c>
      <c r="E268" s="91" t="e">
        <f t="shared" si="49"/>
        <v>#VALUE!</v>
      </c>
      <c r="F268" s="14" t="e">
        <f t="shared" si="50"/>
        <v>#VALUE!</v>
      </c>
      <c r="G268" s="14" t="e">
        <f t="shared" si="51"/>
        <v>#VALUE!</v>
      </c>
      <c r="H268" s="83" t="e">
        <f t="shared" si="52"/>
        <v>#VALUE!</v>
      </c>
      <c r="I268" s="122" t="e">
        <f t="shared" si="53"/>
        <v>#VALUE!</v>
      </c>
      <c r="J268" s="122" t="e">
        <f t="shared" si="54"/>
        <v>#VALUE!</v>
      </c>
      <c r="K268" s="97" t="e">
        <f t="shared" si="56"/>
        <v>#VALUE!</v>
      </c>
      <c r="L268" s="175"/>
      <c r="M268" s="249"/>
    </row>
    <row r="269" spans="1:13" ht="16.5" hidden="1">
      <c r="A269" s="12" t="e">
        <f t="shared" si="57"/>
        <v>#VALUE!</v>
      </c>
      <c r="B269" s="14" t="e">
        <f t="shared" si="55"/>
        <v>#VALUE!</v>
      </c>
      <c r="C269" s="85" t="e">
        <f t="shared" si="47"/>
        <v>#VALUE!</v>
      </c>
      <c r="D269" s="88" t="e">
        <f t="shared" si="48"/>
        <v>#VALUE!</v>
      </c>
      <c r="E269" s="91" t="e">
        <f t="shared" si="49"/>
        <v>#VALUE!</v>
      </c>
      <c r="F269" s="14" t="e">
        <f t="shared" si="50"/>
        <v>#VALUE!</v>
      </c>
      <c r="G269" s="14" t="e">
        <f t="shared" si="51"/>
        <v>#VALUE!</v>
      </c>
      <c r="H269" s="83" t="e">
        <f t="shared" si="52"/>
        <v>#VALUE!</v>
      </c>
      <c r="I269" s="122" t="e">
        <f t="shared" si="53"/>
        <v>#VALUE!</v>
      </c>
      <c r="J269" s="122" t="e">
        <f t="shared" si="54"/>
        <v>#VALUE!</v>
      </c>
      <c r="K269" s="97" t="e">
        <f t="shared" si="56"/>
        <v>#VALUE!</v>
      </c>
      <c r="L269" s="175"/>
      <c r="M269" s="249"/>
    </row>
    <row r="270" spans="1:13" ht="16.5" hidden="1">
      <c r="A270" s="12" t="e">
        <f t="shared" si="57"/>
        <v>#VALUE!</v>
      </c>
      <c r="B270" s="14" t="e">
        <f t="shared" si="55"/>
        <v>#VALUE!</v>
      </c>
      <c r="C270" s="85" t="e">
        <f t="shared" si="47"/>
        <v>#VALUE!</v>
      </c>
      <c r="D270" s="88" t="e">
        <f t="shared" si="48"/>
        <v>#VALUE!</v>
      </c>
      <c r="E270" s="91" t="e">
        <f t="shared" si="49"/>
        <v>#VALUE!</v>
      </c>
      <c r="F270" s="14" t="e">
        <f t="shared" si="50"/>
        <v>#VALUE!</v>
      </c>
      <c r="G270" s="14" t="e">
        <f t="shared" si="51"/>
        <v>#VALUE!</v>
      </c>
      <c r="H270" s="83" t="e">
        <f t="shared" si="52"/>
        <v>#VALUE!</v>
      </c>
      <c r="I270" s="122" t="e">
        <f t="shared" si="53"/>
        <v>#VALUE!</v>
      </c>
      <c r="J270" s="122" t="e">
        <f t="shared" si="54"/>
        <v>#VALUE!</v>
      </c>
      <c r="K270" s="97" t="e">
        <f t="shared" si="56"/>
        <v>#VALUE!</v>
      </c>
      <c r="L270" s="175"/>
      <c r="M270" s="249"/>
    </row>
    <row r="271" spans="1:13" ht="16.5" hidden="1">
      <c r="A271" s="12" t="e">
        <f t="shared" si="57"/>
        <v>#VALUE!</v>
      </c>
      <c r="B271" s="14" t="e">
        <f t="shared" si="55"/>
        <v>#VALUE!</v>
      </c>
      <c r="C271" s="85" t="e">
        <f t="shared" si="47"/>
        <v>#VALUE!</v>
      </c>
      <c r="D271" s="88" t="e">
        <f t="shared" si="48"/>
        <v>#VALUE!</v>
      </c>
      <c r="E271" s="91" t="e">
        <f t="shared" si="49"/>
        <v>#VALUE!</v>
      </c>
      <c r="F271" s="14" t="e">
        <f t="shared" si="50"/>
        <v>#VALUE!</v>
      </c>
      <c r="G271" s="14" t="e">
        <f t="shared" si="51"/>
        <v>#VALUE!</v>
      </c>
      <c r="H271" s="83" t="e">
        <f t="shared" si="52"/>
        <v>#VALUE!</v>
      </c>
      <c r="I271" s="122" t="e">
        <f t="shared" si="53"/>
        <v>#VALUE!</v>
      </c>
      <c r="J271" s="122" t="e">
        <f t="shared" si="54"/>
        <v>#VALUE!</v>
      </c>
      <c r="K271" s="97" t="e">
        <f t="shared" si="56"/>
        <v>#VALUE!</v>
      </c>
      <c r="L271" s="175"/>
      <c r="M271" s="249"/>
    </row>
    <row r="272" spans="1:13" ht="16.5" hidden="1">
      <c r="A272" s="12" t="e">
        <f t="shared" si="57"/>
        <v>#VALUE!</v>
      </c>
      <c r="B272" s="14" t="e">
        <f t="shared" si="55"/>
        <v>#VALUE!</v>
      </c>
      <c r="C272" s="85" t="e">
        <f t="shared" si="47"/>
        <v>#VALUE!</v>
      </c>
      <c r="D272" s="88" t="e">
        <f t="shared" si="48"/>
        <v>#VALUE!</v>
      </c>
      <c r="E272" s="91" t="e">
        <f t="shared" si="49"/>
        <v>#VALUE!</v>
      </c>
      <c r="F272" s="14" t="e">
        <f t="shared" si="50"/>
        <v>#VALUE!</v>
      </c>
      <c r="G272" s="14" t="e">
        <f t="shared" si="51"/>
        <v>#VALUE!</v>
      </c>
      <c r="H272" s="83" t="e">
        <f t="shared" si="52"/>
        <v>#VALUE!</v>
      </c>
      <c r="I272" s="122" t="e">
        <f t="shared" si="53"/>
        <v>#VALUE!</v>
      </c>
      <c r="J272" s="122" t="e">
        <f t="shared" si="54"/>
        <v>#VALUE!</v>
      </c>
      <c r="K272" s="97" t="e">
        <f t="shared" si="56"/>
        <v>#VALUE!</v>
      </c>
      <c r="L272" s="175"/>
      <c r="M272" s="249"/>
    </row>
    <row r="273" spans="1:13" ht="16.5" hidden="1">
      <c r="A273" s="12" t="e">
        <f t="shared" si="57"/>
        <v>#VALUE!</v>
      </c>
      <c r="B273" s="14" t="e">
        <f t="shared" si="55"/>
        <v>#VALUE!</v>
      </c>
      <c r="C273" s="85" t="e">
        <f t="shared" si="47"/>
        <v>#VALUE!</v>
      </c>
      <c r="D273" s="88" t="e">
        <f t="shared" si="48"/>
        <v>#VALUE!</v>
      </c>
      <c r="E273" s="91" t="e">
        <f t="shared" si="49"/>
        <v>#VALUE!</v>
      </c>
      <c r="F273" s="14" t="e">
        <f t="shared" si="50"/>
        <v>#VALUE!</v>
      </c>
      <c r="G273" s="14" t="e">
        <f t="shared" si="51"/>
        <v>#VALUE!</v>
      </c>
      <c r="H273" s="83" t="e">
        <f t="shared" si="52"/>
        <v>#VALUE!</v>
      </c>
      <c r="I273" s="122" t="e">
        <f t="shared" si="53"/>
        <v>#VALUE!</v>
      </c>
      <c r="J273" s="122" t="e">
        <f t="shared" si="54"/>
        <v>#VALUE!</v>
      </c>
      <c r="K273" s="97" t="e">
        <f t="shared" si="56"/>
        <v>#VALUE!</v>
      </c>
      <c r="L273" s="175"/>
      <c r="M273" s="249"/>
    </row>
    <row r="274" spans="1:13" ht="16.5" hidden="1">
      <c r="A274" s="12" t="e">
        <f t="shared" si="57"/>
        <v>#VALUE!</v>
      </c>
      <c r="B274" s="14" t="e">
        <f t="shared" si="55"/>
        <v>#VALUE!</v>
      </c>
      <c r="C274" s="85" t="e">
        <f t="shared" si="47"/>
        <v>#VALUE!</v>
      </c>
      <c r="D274" s="88" t="e">
        <f t="shared" si="48"/>
        <v>#VALUE!</v>
      </c>
      <c r="E274" s="91" t="e">
        <f t="shared" si="49"/>
        <v>#VALUE!</v>
      </c>
      <c r="F274" s="14" t="e">
        <f t="shared" si="50"/>
        <v>#VALUE!</v>
      </c>
      <c r="G274" s="14" t="e">
        <f t="shared" si="51"/>
        <v>#VALUE!</v>
      </c>
      <c r="H274" s="83" t="e">
        <f t="shared" si="52"/>
        <v>#VALUE!</v>
      </c>
      <c r="I274" s="122" t="e">
        <f t="shared" si="53"/>
        <v>#VALUE!</v>
      </c>
      <c r="J274" s="122" t="e">
        <f t="shared" si="54"/>
        <v>#VALUE!</v>
      </c>
      <c r="K274" s="97" t="e">
        <f t="shared" si="56"/>
        <v>#VALUE!</v>
      </c>
      <c r="L274" s="175"/>
      <c r="M274" s="249"/>
    </row>
    <row r="275" spans="1:13" ht="16.5" hidden="1">
      <c r="A275" s="12" t="e">
        <f t="shared" si="57"/>
        <v>#VALUE!</v>
      </c>
      <c r="B275" s="14" t="e">
        <f t="shared" si="55"/>
        <v>#VALUE!</v>
      </c>
      <c r="C275" s="85" t="e">
        <f t="shared" si="47"/>
        <v>#VALUE!</v>
      </c>
      <c r="D275" s="88" t="e">
        <f t="shared" si="48"/>
        <v>#VALUE!</v>
      </c>
      <c r="E275" s="91" t="e">
        <f t="shared" si="49"/>
        <v>#VALUE!</v>
      </c>
      <c r="F275" s="14" t="e">
        <f t="shared" si="50"/>
        <v>#VALUE!</v>
      </c>
      <c r="G275" s="14" t="e">
        <f t="shared" si="51"/>
        <v>#VALUE!</v>
      </c>
      <c r="H275" s="83" t="e">
        <f t="shared" si="52"/>
        <v>#VALUE!</v>
      </c>
      <c r="I275" s="122" t="e">
        <f t="shared" si="53"/>
        <v>#VALUE!</v>
      </c>
      <c r="J275" s="122" t="e">
        <f t="shared" si="54"/>
        <v>#VALUE!</v>
      </c>
      <c r="K275" s="97" t="e">
        <f t="shared" si="56"/>
        <v>#VALUE!</v>
      </c>
      <c r="L275" s="175"/>
      <c r="M275" s="249"/>
    </row>
    <row r="276" spans="1:13" ht="16.5" hidden="1">
      <c r="A276" s="12" t="e">
        <f t="shared" si="57"/>
        <v>#VALUE!</v>
      </c>
      <c r="B276" s="14" t="e">
        <f t="shared" si="55"/>
        <v>#VALUE!</v>
      </c>
      <c r="C276" s="85" t="e">
        <f t="shared" si="47"/>
        <v>#VALUE!</v>
      </c>
      <c r="D276" s="88" t="e">
        <f t="shared" si="48"/>
        <v>#VALUE!</v>
      </c>
      <c r="E276" s="91" t="e">
        <f t="shared" si="49"/>
        <v>#VALUE!</v>
      </c>
      <c r="F276" s="14" t="e">
        <f t="shared" si="50"/>
        <v>#VALUE!</v>
      </c>
      <c r="G276" s="14" t="e">
        <f t="shared" si="51"/>
        <v>#VALUE!</v>
      </c>
      <c r="H276" s="83" t="e">
        <f t="shared" si="52"/>
        <v>#VALUE!</v>
      </c>
      <c r="I276" s="122" t="e">
        <f t="shared" si="53"/>
        <v>#VALUE!</v>
      </c>
      <c r="J276" s="122" t="e">
        <f t="shared" si="54"/>
        <v>#VALUE!</v>
      </c>
      <c r="K276" s="97" t="e">
        <f t="shared" si="56"/>
        <v>#VALUE!</v>
      </c>
      <c r="L276" s="175"/>
      <c r="M276" s="249"/>
    </row>
    <row r="277" spans="1:13" ht="16.5" hidden="1">
      <c r="A277" s="12" t="e">
        <f t="shared" si="57"/>
        <v>#VALUE!</v>
      </c>
      <c r="B277" s="14" t="e">
        <f t="shared" si="55"/>
        <v>#VALUE!</v>
      </c>
      <c r="C277" s="85" t="e">
        <f t="shared" si="47"/>
        <v>#VALUE!</v>
      </c>
      <c r="D277" s="88" t="e">
        <f t="shared" si="48"/>
        <v>#VALUE!</v>
      </c>
      <c r="E277" s="91" t="e">
        <f t="shared" si="49"/>
        <v>#VALUE!</v>
      </c>
      <c r="F277" s="14" t="e">
        <f t="shared" si="50"/>
        <v>#VALUE!</v>
      </c>
      <c r="G277" s="14" t="e">
        <f t="shared" si="51"/>
        <v>#VALUE!</v>
      </c>
      <c r="H277" s="83" t="e">
        <f t="shared" si="52"/>
        <v>#VALUE!</v>
      </c>
      <c r="I277" s="122" t="e">
        <f t="shared" si="53"/>
        <v>#VALUE!</v>
      </c>
      <c r="J277" s="122" t="e">
        <f t="shared" si="54"/>
        <v>#VALUE!</v>
      </c>
      <c r="K277" s="97" t="e">
        <f t="shared" si="56"/>
        <v>#VALUE!</v>
      </c>
      <c r="L277" s="175"/>
      <c r="M277" s="249"/>
    </row>
    <row r="278" spans="1:13" ht="16.5" hidden="1">
      <c r="A278" s="12" t="e">
        <f t="shared" si="57"/>
        <v>#VALUE!</v>
      </c>
      <c r="B278" s="14" t="e">
        <f t="shared" si="55"/>
        <v>#VALUE!</v>
      </c>
      <c r="C278" s="85" t="e">
        <f t="shared" si="47"/>
        <v>#VALUE!</v>
      </c>
      <c r="D278" s="88" t="e">
        <f t="shared" si="48"/>
        <v>#VALUE!</v>
      </c>
      <c r="E278" s="91" t="e">
        <f t="shared" si="49"/>
        <v>#VALUE!</v>
      </c>
      <c r="F278" s="14" t="e">
        <f t="shared" si="50"/>
        <v>#VALUE!</v>
      </c>
      <c r="G278" s="14" t="e">
        <f t="shared" si="51"/>
        <v>#VALUE!</v>
      </c>
      <c r="H278" s="83" t="e">
        <f t="shared" si="52"/>
        <v>#VALUE!</v>
      </c>
      <c r="I278" s="122" t="e">
        <f t="shared" si="53"/>
        <v>#VALUE!</v>
      </c>
      <c r="J278" s="122" t="e">
        <f t="shared" si="54"/>
        <v>#VALUE!</v>
      </c>
      <c r="K278" s="97" t="e">
        <f t="shared" si="56"/>
        <v>#VALUE!</v>
      </c>
      <c r="L278" s="175"/>
      <c r="M278" s="249"/>
    </row>
    <row r="279" spans="1:13" ht="16.5" hidden="1">
      <c r="A279" s="12" t="e">
        <f t="shared" si="57"/>
        <v>#VALUE!</v>
      </c>
      <c r="B279" s="14" t="e">
        <f t="shared" si="55"/>
        <v>#VALUE!</v>
      </c>
      <c r="C279" s="85" t="e">
        <f t="shared" si="47"/>
        <v>#VALUE!</v>
      </c>
      <c r="D279" s="88" t="e">
        <f t="shared" si="48"/>
        <v>#VALUE!</v>
      </c>
      <c r="E279" s="91" t="e">
        <f t="shared" si="49"/>
        <v>#VALUE!</v>
      </c>
      <c r="F279" s="14" t="e">
        <f t="shared" si="50"/>
        <v>#VALUE!</v>
      </c>
      <c r="G279" s="14" t="e">
        <f t="shared" si="51"/>
        <v>#VALUE!</v>
      </c>
      <c r="H279" s="83" t="e">
        <f t="shared" si="52"/>
        <v>#VALUE!</v>
      </c>
      <c r="I279" s="122" t="e">
        <f t="shared" si="53"/>
        <v>#VALUE!</v>
      </c>
      <c r="J279" s="122" t="e">
        <f t="shared" si="54"/>
        <v>#VALUE!</v>
      </c>
      <c r="K279" s="97" t="e">
        <f t="shared" si="56"/>
        <v>#VALUE!</v>
      </c>
      <c r="L279" s="175"/>
      <c r="M279" s="249"/>
    </row>
    <row r="280" spans="1:13" ht="16.5" hidden="1">
      <c r="A280" s="12" t="e">
        <f t="shared" si="57"/>
        <v>#VALUE!</v>
      </c>
      <c r="B280" s="14" t="e">
        <f t="shared" si="55"/>
        <v>#VALUE!</v>
      </c>
      <c r="C280" s="85" t="e">
        <f t="shared" si="47"/>
        <v>#VALUE!</v>
      </c>
      <c r="D280" s="88" t="e">
        <f t="shared" si="48"/>
        <v>#VALUE!</v>
      </c>
      <c r="E280" s="91" t="e">
        <f t="shared" si="49"/>
        <v>#VALUE!</v>
      </c>
      <c r="F280" s="14" t="e">
        <f t="shared" si="50"/>
        <v>#VALUE!</v>
      </c>
      <c r="G280" s="14" t="e">
        <f t="shared" si="51"/>
        <v>#VALUE!</v>
      </c>
      <c r="H280" s="83" t="e">
        <f t="shared" si="52"/>
        <v>#VALUE!</v>
      </c>
      <c r="I280" s="122" t="e">
        <f t="shared" si="53"/>
        <v>#VALUE!</v>
      </c>
      <c r="J280" s="122" t="e">
        <f t="shared" si="54"/>
        <v>#VALUE!</v>
      </c>
      <c r="K280" s="97" t="e">
        <f t="shared" si="56"/>
        <v>#VALUE!</v>
      </c>
      <c r="L280" s="175"/>
      <c r="M280" s="249"/>
    </row>
    <row r="281" spans="1:13" ht="16.5" hidden="1">
      <c r="A281" s="12" t="e">
        <f t="shared" si="57"/>
        <v>#VALUE!</v>
      </c>
      <c r="B281" s="14" t="e">
        <f t="shared" si="55"/>
        <v>#VALUE!</v>
      </c>
      <c r="C281" s="85" t="e">
        <f t="shared" si="47"/>
        <v>#VALUE!</v>
      </c>
      <c r="D281" s="88" t="e">
        <f t="shared" si="48"/>
        <v>#VALUE!</v>
      </c>
      <c r="E281" s="91" t="e">
        <f t="shared" si="49"/>
        <v>#VALUE!</v>
      </c>
      <c r="F281" s="14" t="e">
        <f t="shared" si="50"/>
        <v>#VALUE!</v>
      </c>
      <c r="G281" s="14" t="e">
        <f t="shared" si="51"/>
        <v>#VALUE!</v>
      </c>
      <c r="H281" s="83" t="e">
        <f t="shared" si="52"/>
        <v>#VALUE!</v>
      </c>
      <c r="I281" s="122" t="e">
        <f t="shared" si="53"/>
        <v>#VALUE!</v>
      </c>
      <c r="J281" s="122" t="e">
        <f t="shared" si="54"/>
        <v>#VALUE!</v>
      </c>
      <c r="K281" s="97" t="e">
        <f t="shared" si="56"/>
        <v>#VALUE!</v>
      </c>
      <c r="L281" s="175"/>
      <c r="M281" s="249"/>
    </row>
    <row r="282" spans="1:13" ht="16.5" hidden="1">
      <c r="A282" s="12" t="e">
        <f t="shared" si="57"/>
        <v>#VALUE!</v>
      </c>
      <c r="B282" s="14" t="e">
        <f t="shared" si="55"/>
        <v>#VALUE!</v>
      </c>
      <c r="C282" s="85" t="e">
        <f t="shared" si="47"/>
        <v>#VALUE!</v>
      </c>
      <c r="D282" s="88" t="e">
        <f t="shared" si="48"/>
        <v>#VALUE!</v>
      </c>
      <c r="E282" s="91" t="e">
        <f t="shared" si="49"/>
        <v>#VALUE!</v>
      </c>
      <c r="F282" s="14" t="e">
        <f t="shared" si="50"/>
        <v>#VALUE!</v>
      </c>
      <c r="G282" s="14" t="e">
        <f t="shared" si="51"/>
        <v>#VALUE!</v>
      </c>
      <c r="H282" s="83" t="e">
        <f t="shared" si="52"/>
        <v>#VALUE!</v>
      </c>
      <c r="I282" s="122" t="e">
        <f t="shared" si="53"/>
        <v>#VALUE!</v>
      </c>
      <c r="J282" s="122" t="e">
        <f t="shared" si="54"/>
        <v>#VALUE!</v>
      </c>
      <c r="K282" s="97" t="e">
        <f t="shared" si="56"/>
        <v>#VALUE!</v>
      </c>
      <c r="L282" s="175"/>
      <c r="M282" s="249"/>
    </row>
    <row r="283" spans="1:13" ht="16.5" hidden="1">
      <c r="A283" s="12" t="e">
        <f t="shared" si="57"/>
        <v>#VALUE!</v>
      </c>
      <c r="B283" s="14" t="e">
        <f t="shared" si="55"/>
        <v>#VALUE!</v>
      </c>
      <c r="C283" s="85" t="e">
        <f t="shared" si="47"/>
        <v>#VALUE!</v>
      </c>
      <c r="D283" s="88" t="e">
        <f t="shared" si="48"/>
        <v>#VALUE!</v>
      </c>
      <c r="E283" s="91" t="e">
        <f t="shared" si="49"/>
        <v>#VALUE!</v>
      </c>
      <c r="F283" s="14" t="e">
        <f t="shared" si="50"/>
        <v>#VALUE!</v>
      </c>
      <c r="G283" s="14" t="e">
        <f t="shared" si="51"/>
        <v>#VALUE!</v>
      </c>
      <c r="H283" s="83" t="e">
        <f t="shared" si="52"/>
        <v>#VALUE!</v>
      </c>
      <c r="I283" s="122" t="e">
        <f t="shared" si="53"/>
        <v>#VALUE!</v>
      </c>
      <c r="J283" s="122" t="e">
        <f t="shared" si="54"/>
        <v>#VALUE!</v>
      </c>
      <c r="K283" s="97" t="e">
        <f t="shared" si="56"/>
        <v>#VALUE!</v>
      </c>
      <c r="L283" s="175"/>
      <c r="M283" s="249"/>
    </row>
    <row r="284" spans="1:13" ht="16.5" hidden="1">
      <c r="A284" s="12" t="e">
        <f t="shared" si="57"/>
        <v>#VALUE!</v>
      </c>
      <c r="B284" s="14" t="e">
        <f t="shared" si="55"/>
        <v>#VALUE!</v>
      </c>
      <c r="C284" s="85" t="e">
        <f t="shared" si="47"/>
        <v>#VALUE!</v>
      </c>
      <c r="D284" s="88" t="e">
        <f t="shared" si="48"/>
        <v>#VALUE!</v>
      </c>
      <c r="E284" s="91" t="e">
        <f t="shared" si="49"/>
        <v>#VALUE!</v>
      </c>
      <c r="F284" s="14" t="e">
        <f t="shared" si="50"/>
        <v>#VALUE!</v>
      </c>
      <c r="G284" s="14" t="e">
        <f t="shared" si="51"/>
        <v>#VALUE!</v>
      </c>
      <c r="H284" s="83" t="e">
        <f t="shared" si="52"/>
        <v>#VALUE!</v>
      </c>
      <c r="I284" s="122" t="e">
        <f t="shared" si="53"/>
        <v>#VALUE!</v>
      </c>
      <c r="J284" s="122" t="e">
        <f t="shared" si="54"/>
        <v>#VALUE!</v>
      </c>
      <c r="K284" s="97" t="e">
        <f t="shared" si="56"/>
        <v>#VALUE!</v>
      </c>
      <c r="L284" s="175"/>
      <c r="M284" s="249"/>
    </row>
    <row r="285" spans="1:13" ht="16.5" hidden="1">
      <c r="A285" s="12" t="e">
        <f t="shared" si="57"/>
        <v>#VALUE!</v>
      </c>
      <c r="B285" s="14" t="e">
        <f t="shared" si="55"/>
        <v>#VALUE!</v>
      </c>
      <c r="C285" s="85" t="e">
        <f t="shared" si="47"/>
        <v>#VALUE!</v>
      </c>
      <c r="D285" s="88" t="e">
        <f t="shared" si="48"/>
        <v>#VALUE!</v>
      </c>
      <c r="E285" s="91" t="e">
        <f t="shared" si="49"/>
        <v>#VALUE!</v>
      </c>
      <c r="F285" s="14" t="e">
        <f t="shared" si="50"/>
        <v>#VALUE!</v>
      </c>
      <c r="G285" s="14" t="e">
        <f t="shared" si="51"/>
        <v>#VALUE!</v>
      </c>
      <c r="H285" s="83" t="e">
        <f t="shared" si="52"/>
        <v>#VALUE!</v>
      </c>
      <c r="I285" s="122" t="e">
        <f t="shared" si="53"/>
        <v>#VALUE!</v>
      </c>
      <c r="J285" s="122" t="e">
        <f t="shared" si="54"/>
        <v>#VALUE!</v>
      </c>
      <c r="K285" s="97" t="e">
        <f t="shared" si="56"/>
        <v>#VALUE!</v>
      </c>
      <c r="L285" s="175"/>
      <c r="M285" s="249"/>
    </row>
    <row r="286" spans="1:13" ht="16.5" hidden="1">
      <c r="A286" s="12" t="e">
        <f t="shared" si="57"/>
        <v>#VALUE!</v>
      </c>
      <c r="B286" s="14" t="e">
        <f t="shared" si="55"/>
        <v>#VALUE!</v>
      </c>
      <c r="C286" s="85" t="e">
        <f t="shared" si="47"/>
        <v>#VALUE!</v>
      </c>
      <c r="D286" s="88" t="e">
        <f t="shared" si="48"/>
        <v>#VALUE!</v>
      </c>
      <c r="E286" s="91" t="e">
        <f t="shared" si="49"/>
        <v>#VALUE!</v>
      </c>
      <c r="F286" s="14" t="e">
        <f t="shared" si="50"/>
        <v>#VALUE!</v>
      </c>
      <c r="G286" s="14" t="e">
        <f t="shared" si="51"/>
        <v>#VALUE!</v>
      </c>
      <c r="H286" s="83" t="e">
        <f t="shared" si="52"/>
        <v>#VALUE!</v>
      </c>
      <c r="I286" s="122" t="e">
        <f t="shared" si="53"/>
        <v>#VALUE!</v>
      </c>
      <c r="J286" s="122" t="e">
        <f t="shared" si="54"/>
        <v>#VALUE!</v>
      </c>
      <c r="K286" s="97" t="e">
        <f t="shared" si="56"/>
        <v>#VALUE!</v>
      </c>
      <c r="L286" s="175"/>
      <c r="M286" s="249"/>
    </row>
    <row r="287" spans="1:13" ht="16.5" hidden="1">
      <c r="A287" s="12" t="e">
        <f t="shared" si="57"/>
        <v>#VALUE!</v>
      </c>
      <c r="B287" s="14" t="e">
        <f t="shared" si="55"/>
        <v>#VALUE!</v>
      </c>
      <c r="C287" s="85" t="e">
        <f t="shared" si="47"/>
        <v>#VALUE!</v>
      </c>
      <c r="D287" s="88" t="e">
        <f t="shared" si="48"/>
        <v>#VALUE!</v>
      </c>
      <c r="E287" s="91" t="e">
        <f t="shared" si="49"/>
        <v>#VALUE!</v>
      </c>
      <c r="F287" s="14" t="e">
        <f t="shared" si="50"/>
        <v>#VALUE!</v>
      </c>
      <c r="G287" s="14" t="e">
        <f t="shared" si="51"/>
        <v>#VALUE!</v>
      </c>
      <c r="H287" s="83" t="e">
        <f t="shared" si="52"/>
        <v>#VALUE!</v>
      </c>
      <c r="I287" s="122" t="e">
        <f t="shared" si="53"/>
        <v>#VALUE!</v>
      </c>
      <c r="J287" s="122" t="e">
        <f t="shared" si="54"/>
        <v>#VALUE!</v>
      </c>
      <c r="K287" s="97" t="e">
        <f t="shared" si="56"/>
        <v>#VALUE!</v>
      </c>
      <c r="L287" s="175"/>
      <c r="M287" s="249"/>
    </row>
    <row r="288" spans="1:13" ht="16.5" hidden="1">
      <c r="A288" s="12" t="e">
        <f t="shared" si="57"/>
        <v>#VALUE!</v>
      </c>
      <c r="B288" s="14" t="e">
        <f t="shared" si="55"/>
        <v>#VALUE!</v>
      </c>
      <c r="C288" s="85" t="e">
        <f t="shared" si="47"/>
        <v>#VALUE!</v>
      </c>
      <c r="D288" s="88" t="e">
        <f t="shared" si="48"/>
        <v>#VALUE!</v>
      </c>
      <c r="E288" s="91" t="e">
        <f t="shared" si="49"/>
        <v>#VALUE!</v>
      </c>
      <c r="F288" s="14" t="e">
        <f t="shared" si="50"/>
        <v>#VALUE!</v>
      </c>
      <c r="G288" s="14" t="e">
        <f t="shared" si="51"/>
        <v>#VALUE!</v>
      </c>
      <c r="H288" s="83" t="e">
        <f t="shared" si="52"/>
        <v>#VALUE!</v>
      </c>
      <c r="I288" s="122" t="e">
        <f t="shared" si="53"/>
        <v>#VALUE!</v>
      </c>
      <c r="J288" s="122" t="e">
        <f t="shared" si="54"/>
        <v>#VALUE!</v>
      </c>
      <c r="K288" s="97" t="e">
        <f t="shared" si="56"/>
        <v>#VALUE!</v>
      </c>
      <c r="L288" s="175"/>
      <c r="M288" s="249"/>
    </row>
    <row r="289" spans="1:13" ht="16.5" hidden="1">
      <c r="A289" s="12" t="e">
        <f t="shared" si="57"/>
        <v>#VALUE!</v>
      </c>
      <c r="B289" s="14" t="e">
        <f t="shared" si="55"/>
        <v>#VALUE!</v>
      </c>
      <c r="C289" s="85" t="e">
        <f t="shared" si="47"/>
        <v>#VALUE!</v>
      </c>
      <c r="D289" s="88" t="e">
        <f t="shared" si="48"/>
        <v>#VALUE!</v>
      </c>
      <c r="E289" s="91" t="e">
        <f t="shared" si="49"/>
        <v>#VALUE!</v>
      </c>
      <c r="F289" s="14" t="e">
        <f t="shared" si="50"/>
        <v>#VALUE!</v>
      </c>
      <c r="G289" s="14" t="e">
        <f t="shared" si="51"/>
        <v>#VALUE!</v>
      </c>
      <c r="H289" s="83" t="e">
        <f t="shared" si="52"/>
        <v>#VALUE!</v>
      </c>
      <c r="I289" s="122" t="e">
        <f t="shared" si="53"/>
        <v>#VALUE!</v>
      </c>
      <c r="J289" s="122" t="e">
        <f t="shared" si="54"/>
        <v>#VALUE!</v>
      </c>
      <c r="K289" s="97" t="e">
        <f t="shared" si="56"/>
        <v>#VALUE!</v>
      </c>
      <c r="L289" s="175"/>
      <c r="M289" s="249"/>
    </row>
    <row r="290" spans="1:13" ht="16.5" hidden="1">
      <c r="A290" s="12" t="e">
        <f t="shared" si="57"/>
        <v>#VALUE!</v>
      </c>
      <c r="B290" s="14" t="e">
        <f t="shared" si="55"/>
        <v>#VALUE!</v>
      </c>
      <c r="C290" s="85" t="e">
        <f t="shared" si="47"/>
        <v>#VALUE!</v>
      </c>
      <c r="D290" s="88" t="e">
        <f t="shared" si="48"/>
        <v>#VALUE!</v>
      </c>
      <c r="E290" s="91" t="e">
        <f t="shared" si="49"/>
        <v>#VALUE!</v>
      </c>
      <c r="F290" s="14" t="e">
        <f t="shared" si="50"/>
        <v>#VALUE!</v>
      </c>
      <c r="G290" s="14" t="e">
        <f t="shared" si="51"/>
        <v>#VALUE!</v>
      </c>
      <c r="H290" s="83" t="e">
        <f t="shared" si="52"/>
        <v>#VALUE!</v>
      </c>
      <c r="I290" s="122" t="e">
        <f t="shared" si="53"/>
        <v>#VALUE!</v>
      </c>
      <c r="J290" s="122" t="e">
        <f t="shared" si="54"/>
        <v>#VALUE!</v>
      </c>
      <c r="K290" s="97" t="e">
        <f t="shared" si="56"/>
        <v>#VALUE!</v>
      </c>
      <c r="L290" s="175"/>
      <c r="M290" s="249"/>
    </row>
    <row r="291" spans="1:13" ht="16.5" hidden="1">
      <c r="A291" s="12" t="e">
        <f t="shared" si="57"/>
        <v>#VALUE!</v>
      </c>
      <c r="B291" s="14" t="e">
        <f t="shared" si="55"/>
        <v>#VALUE!</v>
      </c>
      <c r="C291" s="85" t="e">
        <f t="shared" si="47"/>
        <v>#VALUE!</v>
      </c>
      <c r="D291" s="88" t="e">
        <f t="shared" si="48"/>
        <v>#VALUE!</v>
      </c>
      <c r="E291" s="91" t="e">
        <f t="shared" si="49"/>
        <v>#VALUE!</v>
      </c>
      <c r="F291" s="14" t="e">
        <f t="shared" si="50"/>
        <v>#VALUE!</v>
      </c>
      <c r="G291" s="14" t="e">
        <f t="shared" si="51"/>
        <v>#VALUE!</v>
      </c>
      <c r="H291" s="83" t="e">
        <f t="shared" si="52"/>
        <v>#VALUE!</v>
      </c>
      <c r="I291" s="122" t="e">
        <f t="shared" si="53"/>
        <v>#VALUE!</v>
      </c>
      <c r="J291" s="122" t="e">
        <f t="shared" si="54"/>
        <v>#VALUE!</v>
      </c>
      <c r="K291" s="97" t="e">
        <f t="shared" si="56"/>
        <v>#VALUE!</v>
      </c>
      <c r="L291" s="175"/>
      <c r="M291" s="249"/>
    </row>
    <row r="292" spans="1:13" ht="16.5" hidden="1">
      <c r="A292" s="12" t="e">
        <f t="shared" si="57"/>
        <v>#VALUE!</v>
      </c>
      <c r="B292" s="14" t="e">
        <f t="shared" si="55"/>
        <v>#VALUE!</v>
      </c>
      <c r="C292" s="85" t="e">
        <f t="shared" si="47"/>
        <v>#VALUE!</v>
      </c>
      <c r="D292" s="88" t="e">
        <f t="shared" si="48"/>
        <v>#VALUE!</v>
      </c>
      <c r="E292" s="91" t="e">
        <f t="shared" si="49"/>
        <v>#VALUE!</v>
      </c>
      <c r="F292" s="14" t="e">
        <f t="shared" si="50"/>
        <v>#VALUE!</v>
      </c>
      <c r="G292" s="14" t="e">
        <f t="shared" si="51"/>
        <v>#VALUE!</v>
      </c>
      <c r="H292" s="83" t="e">
        <f t="shared" si="52"/>
        <v>#VALUE!</v>
      </c>
      <c r="I292" s="122" t="e">
        <f t="shared" si="53"/>
        <v>#VALUE!</v>
      </c>
      <c r="J292" s="122" t="e">
        <f t="shared" si="54"/>
        <v>#VALUE!</v>
      </c>
      <c r="K292" s="97" t="e">
        <f t="shared" si="56"/>
        <v>#VALUE!</v>
      </c>
      <c r="L292" s="175"/>
      <c r="M292" s="249"/>
    </row>
    <row r="293" spans="1:13" ht="16.5" hidden="1">
      <c r="A293" s="12" t="e">
        <f t="shared" si="57"/>
        <v>#VALUE!</v>
      </c>
      <c r="B293" s="14" t="e">
        <f t="shared" si="55"/>
        <v>#VALUE!</v>
      </c>
      <c r="C293" s="85" t="e">
        <f t="shared" si="47"/>
        <v>#VALUE!</v>
      </c>
      <c r="D293" s="88" t="e">
        <f t="shared" si="48"/>
        <v>#VALUE!</v>
      </c>
      <c r="E293" s="91" t="e">
        <f t="shared" si="49"/>
        <v>#VALUE!</v>
      </c>
      <c r="F293" s="14" t="e">
        <f t="shared" si="50"/>
        <v>#VALUE!</v>
      </c>
      <c r="G293" s="14" t="e">
        <f t="shared" si="51"/>
        <v>#VALUE!</v>
      </c>
      <c r="H293" s="83" t="e">
        <f t="shared" si="52"/>
        <v>#VALUE!</v>
      </c>
      <c r="I293" s="122" t="e">
        <f t="shared" si="53"/>
        <v>#VALUE!</v>
      </c>
      <c r="J293" s="122" t="e">
        <f t="shared" si="54"/>
        <v>#VALUE!</v>
      </c>
      <c r="K293" s="97" t="e">
        <f t="shared" si="56"/>
        <v>#VALUE!</v>
      </c>
      <c r="L293" s="175"/>
      <c r="M293" s="249"/>
    </row>
    <row r="294" spans="1:13" ht="16.5" hidden="1">
      <c r="A294" s="12" t="e">
        <f t="shared" si="57"/>
        <v>#VALUE!</v>
      </c>
      <c r="B294" s="14" t="e">
        <f t="shared" si="55"/>
        <v>#VALUE!</v>
      </c>
      <c r="C294" s="85" t="e">
        <f t="shared" si="47"/>
        <v>#VALUE!</v>
      </c>
      <c r="D294" s="88" t="e">
        <f t="shared" si="48"/>
        <v>#VALUE!</v>
      </c>
      <c r="E294" s="91" t="e">
        <f t="shared" si="49"/>
        <v>#VALUE!</v>
      </c>
      <c r="F294" s="14" t="e">
        <f t="shared" si="50"/>
        <v>#VALUE!</v>
      </c>
      <c r="G294" s="14" t="e">
        <f t="shared" si="51"/>
        <v>#VALUE!</v>
      </c>
      <c r="H294" s="83" t="e">
        <f t="shared" si="52"/>
        <v>#VALUE!</v>
      </c>
      <c r="I294" s="122" t="e">
        <f t="shared" si="53"/>
        <v>#VALUE!</v>
      </c>
      <c r="J294" s="122" t="e">
        <f t="shared" si="54"/>
        <v>#VALUE!</v>
      </c>
      <c r="K294" s="97" t="e">
        <f t="shared" si="56"/>
        <v>#VALUE!</v>
      </c>
      <c r="L294" s="175"/>
      <c r="M294" s="249"/>
    </row>
    <row r="295" spans="1:13" ht="16.5" hidden="1">
      <c r="A295" s="12" t="e">
        <f t="shared" si="57"/>
        <v>#VALUE!</v>
      </c>
      <c r="B295" s="14" t="e">
        <f t="shared" si="55"/>
        <v>#VALUE!</v>
      </c>
      <c r="C295" s="85" t="e">
        <f t="shared" si="47"/>
        <v>#VALUE!</v>
      </c>
      <c r="D295" s="88" t="e">
        <f t="shared" si="48"/>
        <v>#VALUE!</v>
      </c>
      <c r="E295" s="91" t="e">
        <f t="shared" si="49"/>
        <v>#VALUE!</v>
      </c>
      <c r="F295" s="14" t="e">
        <f t="shared" si="50"/>
        <v>#VALUE!</v>
      </c>
      <c r="G295" s="14" t="e">
        <f t="shared" si="51"/>
        <v>#VALUE!</v>
      </c>
      <c r="H295" s="83" t="e">
        <f t="shared" si="52"/>
        <v>#VALUE!</v>
      </c>
      <c r="I295" s="122" t="e">
        <f t="shared" si="53"/>
        <v>#VALUE!</v>
      </c>
      <c r="J295" s="122" t="e">
        <f t="shared" si="54"/>
        <v>#VALUE!</v>
      </c>
      <c r="K295" s="97" t="e">
        <f t="shared" si="56"/>
        <v>#VALUE!</v>
      </c>
      <c r="L295" s="175"/>
      <c r="M295" s="249"/>
    </row>
    <row r="296" spans="1:13" ht="16.5" hidden="1">
      <c r="A296" s="12" t="e">
        <f t="shared" si="57"/>
        <v>#VALUE!</v>
      </c>
      <c r="B296" s="14" t="e">
        <f t="shared" si="55"/>
        <v>#VALUE!</v>
      </c>
      <c r="C296" s="85" t="e">
        <f t="shared" si="47"/>
        <v>#VALUE!</v>
      </c>
      <c r="D296" s="88" t="e">
        <f t="shared" si="48"/>
        <v>#VALUE!</v>
      </c>
      <c r="E296" s="91" t="e">
        <f t="shared" si="49"/>
        <v>#VALUE!</v>
      </c>
      <c r="F296" s="14" t="e">
        <f t="shared" si="50"/>
        <v>#VALUE!</v>
      </c>
      <c r="G296" s="14" t="e">
        <f t="shared" si="51"/>
        <v>#VALUE!</v>
      </c>
      <c r="H296" s="83" t="e">
        <f t="shared" si="52"/>
        <v>#VALUE!</v>
      </c>
      <c r="I296" s="122" t="e">
        <f t="shared" si="53"/>
        <v>#VALUE!</v>
      </c>
      <c r="J296" s="122" t="e">
        <f t="shared" si="54"/>
        <v>#VALUE!</v>
      </c>
      <c r="K296" s="97" t="e">
        <f t="shared" si="56"/>
        <v>#VALUE!</v>
      </c>
      <c r="L296" s="175"/>
      <c r="M296" s="249"/>
    </row>
    <row r="297" spans="1:13" ht="16.5" hidden="1">
      <c r="A297" s="12" t="e">
        <f t="shared" si="57"/>
        <v>#VALUE!</v>
      </c>
      <c r="B297" s="14" t="e">
        <f t="shared" si="55"/>
        <v>#VALUE!</v>
      </c>
      <c r="C297" s="85" t="e">
        <f t="shared" si="47"/>
        <v>#VALUE!</v>
      </c>
      <c r="D297" s="88" t="e">
        <f t="shared" si="48"/>
        <v>#VALUE!</v>
      </c>
      <c r="E297" s="91" t="e">
        <f t="shared" si="49"/>
        <v>#VALUE!</v>
      </c>
      <c r="F297" s="14" t="e">
        <f t="shared" si="50"/>
        <v>#VALUE!</v>
      </c>
      <c r="G297" s="14" t="e">
        <f t="shared" si="51"/>
        <v>#VALUE!</v>
      </c>
      <c r="H297" s="83" t="e">
        <f t="shared" si="52"/>
        <v>#VALUE!</v>
      </c>
      <c r="I297" s="122" t="e">
        <f t="shared" si="53"/>
        <v>#VALUE!</v>
      </c>
      <c r="J297" s="122" t="e">
        <f t="shared" si="54"/>
        <v>#VALUE!</v>
      </c>
      <c r="K297" s="97" t="e">
        <f t="shared" si="56"/>
        <v>#VALUE!</v>
      </c>
      <c r="L297" s="175"/>
      <c r="M297" s="249"/>
    </row>
    <row r="298" spans="1:13" ht="16.5" hidden="1">
      <c r="A298" s="12" t="e">
        <f t="shared" si="57"/>
        <v>#VALUE!</v>
      </c>
      <c r="B298" s="14" t="e">
        <f t="shared" si="55"/>
        <v>#VALUE!</v>
      </c>
      <c r="C298" s="85" t="e">
        <f t="shared" si="47"/>
        <v>#VALUE!</v>
      </c>
      <c r="D298" s="88" t="e">
        <f t="shared" si="48"/>
        <v>#VALUE!</v>
      </c>
      <c r="E298" s="91" t="e">
        <f t="shared" si="49"/>
        <v>#VALUE!</v>
      </c>
      <c r="F298" s="14" t="e">
        <f t="shared" si="50"/>
        <v>#VALUE!</v>
      </c>
      <c r="G298" s="14" t="e">
        <f t="shared" si="51"/>
        <v>#VALUE!</v>
      </c>
      <c r="H298" s="83" t="e">
        <f t="shared" si="52"/>
        <v>#VALUE!</v>
      </c>
      <c r="I298" s="122" t="e">
        <f t="shared" si="53"/>
        <v>#VALUE!</v>
      </c>
      <c r="J298" s="122" t="e">
        <f t="shared" si="54"/>
        <v>#VALUE!</v>
      </c>
      <c r="K298" s="97" t="e">
        <f t="shared" si="56"/>
        <v>#VALUE!</v>
      </c>
      <c r="L298" s="175"/>
      <c r="M298" s="249"/>
    </row>
    <row r="299" spans="1:13" ht="16.5" hidden="1">
      <c r="A299" s="12" t="e">
        <f t="shared" si="57"/>
        <v>#VALUE!</v>
      </c>
      <c r="B299" s="14" t="e">
        <f t="shared" si="55"/>
        <v>#VALUE!</v>
      </c>
      <c r="C299" s="85" t="e">
        <f t="shared" si="47"/>
        <v>#VALUE!</v>
      </c>
      <c r="D299" s="88" t="e">
        <f t="shared" si="48"/>
        <v>#VALUE!</v>
      </c>
      <c r="E299" s="91" t="e">
        <f t="shared" si="49"/>
        <v>#VALUE!</v>
      </c>
      <c r="F299" s="14" t="e">
        <f t="shared" si="50"/>
        <v>#VALUE!</v>
      </c>
      <c r="G299" s="14" t="e">
        <f t="shared" si="51"/>
        <v>#VALUE!</v>
      </c>
      <c r="H299" s="83" t="e">
        <f t="shared" si="52"/>
        <v>#VALUE!</v>
      </c>
      <c r="I299" s="122" t="e">
        <f t="shared" si="53"/>
        <v>#VALUE!</v>
      </c>
      <c r="J299" s="122" t="e">
        <f t="shared" si="54"/>
        <v>#VALUE!</v>
      </c>
      <c r="K299" s="97" t="e">
        <f t="shared" si="56"/>
        <v>#VALUE!</v>
      </c>
      <c r="L299" s="175"/>
      <c r="M299" s="249"/>
    </row>
    <row r="300" spans="1:13" ht="16.5" hidden="1">
      <c r="A300" s="12" t="e">
        <f t="shared" si="57"/>
        <v>#VALUE!</v>
      </c>
      <c r="B300" s="14" t="e">
        <f t="shared" si="55"/>
        <v>#VALUE!</v>
      </c>
      <c r="C300" s="85" t="e">
        <f t="shared" si="47"/>
        <v>#VALUE!</v>
      </c>
      <c r="D300" s="88" t="e">
        <f t="shared" si="48"/>
        <v>#VALUE!</v>
      </c>
      <c r="E300" s="91" t="e">
        <f t="shared" si="49"/>
        <v>#VALUE!</v>
      </c>
      <c r="F300" s="14" t="e">
        <f t="shared" si="50"/>
        <v>#VALUE!</v>
      </c>
      <c r="G300" s="14" t="e">
        <f t="shared" si="51"/>
        <v>#VALUE!</v>
      </c>
      <c r="H300" s="83" t="e">
        <f t="shared" si="52"/>
        <v>#VALUE!</v>
      </c>
      <c r="I300" s="122" t="e">
        <f t="shared" si="53"/>
        <v>#VALUE!</v>
      </c>
      <c r="J300" s="122" t="e">
        <f t="shared" si="54"/>
        <v>#VALUE!</v>
      </c>
      <c r="K300" s="97" t="e">
        <f t="shared" si="56"/>
        <v>#VALUE!</v>
      </c>
      <c r="L300" s="175"/>
      <c r="M300" s="249"/>
    </row>
    <row r="301" spans="1:13" ht="16.5" hidden="1">
      <c r="A301" s="12" t="e">
        <f t="shared" si="57"/>
        <v>#VALUE!</v>
      </c>
      <c r="B301" s="14" t="e">
        <f t="shared" si="55"/>
        <v>#VALUE!</v>
      </c>
      <c r="C301" s="85" t="e">
        <f t="shared" si="47"/>
        <v>#VALUE!</v>
      </c>
      <c r="D301" s="88" t="e">
        <f t="shared" si="48"/>
        <v>#VALUE!</v>
      </c>
      <c r="E301" s="91" t="e">
        <f t="shared" si="49"/>
        <v>#VALUE!</v>
      </c>
      <c r="F301" s="14" t="e">
        <f t="shared" si="50"/>
        <v>#VALUE!</v>
      </c>
      <c r="G301" s="14" t="e">
        <f t="shared" si="51"/>
        <v>#VALUE!</v>
      </c>
      <c r="H301" s="83" t="e">
        <f t="shared" si="52"/>
        <v>#VALUE!</v>
      </c>
      <c r="I301" s="122" t="e">
        <f t="shared" si="53"/>
        <v>#VALUE!</v>
      </c>
      <c r="J301" s="122" t="e">
        <f t="shared" si="54"/>
        <v>#VALUE!</v>
      </c>
      <c r="K301" s="97" t="e">
        <f t="shared" si="56"/>
        <v>#VALUE!</v>
      </c>
      <c r="L301" s="175"/>
      <c r="M301" s="249"/>
    </row>
    <row r="302" spans="1:13" ht="16.5" hidden="1">
      <c r="A302" s="12" t="e">
        <f t="shared" si="57"/>
        <v>#VALUE!</v>
      </c>
      <c r="B302" s="14" t="e">
        <f t="shared" si="55"/>
        <v>#VALUE!</v>
      </c>
      <c r="C302" s="85" t="e">
        <f t="shared" si="47"/>
        <v>#VALUE!</v>
      </c>
      <c r="D302" s="88" t="e">
        <f t="shared" si="48"/>
        <v>#VALUE!</v>
      </c>
      <c r="E302" s="91" t="e">
        <f t="shared" si="49"/>
        <v>#VALUE!</v>
      </c>
      <c r="F302" s="14" t="e">
        <f t="shared" si="50"/>
        <v>#VALUE!</v>
      </c>
      <c r="G302" s="14" t="e">
        <f t="shared" si="51"/>
        <v>#VALUE!</v>
      </c>
      <c r="H302" s="83" t="e">
        <f t="shared" si="52"/>
        <v>#VALUE!</v>
      </c>
      <c r="I302" s="122" t="e">
        <f t="shared" si="53"/>
        <v>#VALUE!</v>
      </c>
      <c r="J302" s="122" t="e">
        <f t="shared" si="54"/>
        <v>#VALUE!</v>
      </c>
      <c r="K302" s="97" t="e">
        <f t="shared" si="56"/>
        <v>#VALUE!</v>
      </c>
      <c r="L302" s="175"/>
      <c r="M302" s="249"/>
    </row>
    <row r="303" spans="1:13" ht="16.5" hidden="1">
      <c r="A303" s="12" t="e">
        <f t="shared" si="57"/>
        <v>#VALUE!</v>
      </c>
      <c r="B303" s="14" t="e">
        <f t="shared" si="55"/>
        <v>#VALUE!</v>
      </c>
      <c r="C303" s="85" t="e">
        <f t="shared" si="47"/>
        <v>#VALUE!</v>
      </c>
      <c r="D303" s="88" t="e">
        <f t="shared" si="48"/>
        <v>#VALUE!</v>
      </c>
      <c r="E303" s="91" t="e">
        <f t="shared" si="49"/>
        <v>#VALUE!</v>
      </c>
      <c r="F303" s="14" t="e">
        <f t="shared" si="50"/>
        <v>#VALUE!</v>
      </c>
      <c r="G303" s="14" t="e">
        <f t="shared" si="51"/>
        <v>#VALUE!</v>
      </c>
      <c r="H303" s="83" t="e">
        <f t="shared" si="52"/>
        <v>#VALUE!</v>
      </c>
      <c r="I303" s="122" t="e">
        <f t="shared" si="53"/>
        <v>#VALUE!</v>
      </c>
      <c r="J303" s="122" t="e">
        <f t="shared" si="54"/>
        <v>#VALUE!</v>
      </c>
      <c r="K303" s="97" t="e">
        <f t="shared" si="56"/>
        <v>#VALUE!</v>
      </c>
      <c r="L303" s="175"/>
      <c r="M303" s="249"/>
    </row>
    <row r="304" spans="1:13" ht="16.5" hidden="1">
      <c r="A304" s="12" t="e">
        <f t="shared" si="57"/>
        <v>#VALUE!</v>
      </c>
      <c r="B304" s="14" t="e">
        <f t="shared" si="55"/>
        <v>#VALUE!</v>
      </c>
      <c r="C304" s="85" t="e">
        <f t="shared" si="47"/>
        <v>#VALUE!</v>
      </c>
      <c r="D304" s="88" t="e">
        <f t="shared" si="48"/>
        <v>#VALUE!</v>
      </c>
      <c r="E304" s="91" t="e">
        <f t="shared" si="49"/>
        <v>#VALUE!</v>
      </c>
      <c r="F304" s="14" t="e">
        <f t="shared" si="50"/>
        <v>#VALUE!</v>
      </c>
      <c r="G304" s="14" t="e">
        <f t="shared" si="51"/>
        <v>#VALUE!</v>
      </c>
      <c r="H304" s="83" t="e">
        <f t="shared" si="52"/>
        <v>#VALUE!</v>
      </c>
      <c r="I304" s="122" t="e">
        <f t="shared" si="53"/>
        <v>#VALUE!</v>
      </c>
      <c r="J304" s="122" t="e">
        <f t="shared" si="54"/>
        <v>#VALUE!</v>
      </c>
      <c r="K304" s="97" t="e">
        <f t="shared" si="56"/>
        <v>#VALUE!</v>
      </c>
      <c r="L304" s="175"/>
      <c r="M304" s="249"/>
    </row>
    <row r="305" spans="1:13" ht="16.5" hidden="1">
      <c r="A305" s="12" t="e">
        <f t="shared" si="57"/>
        <v>#VALUE!</v>
      </c>
      <c r="B305" s="14" t="e">
        <f t="shared" si="55"/>
        <v>#VALUE!</v>
      </c>
      <c r="C305" s="85" t="e">
        <f t="shared" si="47"/>
        <v>#VALUE!</v>
      </c>
      <c r="D305" s="88" t="e">
        <f t="shared" si="48"/>
        <v>#VALUE!</v>
      </c>
      <c r="E305" s="91" t="e">
        <f t="shared" si="49"/>
        <v>#VALUE!</v>
      </c>
      <c r="F305" s="14" t="e">
        <f t="shared" si="50"/>
        <v>#VALUE!</v>
      </c>
      <c r="G305" s="14" t="e">
        <f t="shared" si="51"/>
        <v>#VALUE!</v>
      </c>
      <c r="H305" s="83" t="e">
        <f t="shared" si="52"/>
        <v>#VALUE!</v>
      </c>
      <c r="I305" s="122" t="e">
        <f t="shared" si="53"/>
        <v>#VALUE!</v>
      </c>
      <c r="J305" s="122" t="e">
        <f t="shared" si="54"/>
        <v>#VALUE!</v>
      </c>
      <c r="K305" s="97" t="e">
        <f t="shared" si="56"/>
        <v>#VALUE!</v>
      </c>
      <c r="L305" s="175"/>
      <c r="M305" s="249"/>
    </row>
    <row r="306" spans="1:13" ht="16.5" hidden="1">
      <c r="A306" s="12" t="e">
        <f t="shared" si="57"/>
        <v>#VALUE!</v>
      </c>
      <c r="B306" s="14" t="e">
        <f t="shared" si="55"/>
        <v>#VALUE!</v>
      </c>
      <c r="C306" s="85" t="e">
        <f t="shared" si="47"/>
        <v>#VALUE!</v>
      </c>
      <c r="D306" s="88" t="e">
        <f t="shared" si="48"/>
        <v>#VALUE!</v>
      </c>
      <c r="E306" s="91" t="e">
        <f t="shared" si="49"/>
        <v>#VALUE!</v>
      </c>
      <c r="F306" s="14" t="e">
        <f t="shared" si="50"/>
        <v>#VALUE!</v>
      </c>
      <c r="G306" s="14" t="e">
        <f t="shared" si="51"/>
        <v>#VALUE!</v>
      </c>
      <c r="H306" s="83" t="e">
        <f t="shared" si="52"/>
        <v>#VALUE!</v>
      </c>
      <c r="I306" s="122" t="e">
        <f t="shared" si="53"/>
        <v>#VALUE!</v>
      </c>
      <c r="J306" s="122" t="e">
        <f t="shared" si="54"/>
        <v>#VALUE!</v>
      </c>
      <c r="K306" s="97" t="e">
        <f t="shared" si="56"/>
        <v>#VALUE!</v>
      </c>
      <c r="L306" s="175"/>
      <c r="M306" s="249"/>
    </row>
    <row r="307" spans="1:13" ht="16.5" hidden="1">
      <c r="A307" s="12" t="e">
        <f t="shared" si="57"/>
        <v>#VALUE!</v>
      </c>
      <c r="B307" s="14" t="e">
        <f t="shared" si="55"/>
        <v>#VALUE!</v>
      </c>
      <c r="C307" s="85" t="e">
        <f t="shared" si="47"/>
        <v>#VALUE!</v>
      </c>
      <c r="D307" s="88" t="e">
        <f t="shared" si="48"/>
        <v>#VALUE!</v>
      </c>
      <c r="E307" s="91" t="e">
        <f t="shared" si="49"/>
        <v>#VALUE!</v>
      </c>
      <c r="F307" s="14" t="e">
        <f t="shared" si="50"/>
        <v>#VALUE!</v>
      </c>
      <c r="G307" s="14" t="e">
        <f t="shared" si="51"/>
        <v>#VALUE!</v>
      </c>
      <c r="H307" s="83" t="e">
        <f t="shared" si="52"/>
        <v>#VALUE!</v>
      </c>
      <c r="I307" s="122" t="e">
        <f t="shared" si="53"/>
        <v>#VALUE!</v>
      </c>
      <c r="J307" s="122" t="e">
        <f t="shared" si="54"/>
        <v>#VALUE!</v>
      </c>
      <c r="K307" s="97" t="e">
        <f t="shared" si="56"/>
        <v>#VALUE!</v>
      </c>
      <c r="L307" s="175"/>
      <c r="M307" s="249"/>
    </row>
    <row r="308" spans="1:13" ht="16.5" hidden="1">
      <c r="A308" s="12" t="e">
        <f t="shared" si="57"/>
        <v>#VALUE!</v>
      </c>
      <c r="B308" s="14" t="e">
        <f t="shared" si="55"/>
        <v>#VALUE!</v>
      </c>
      <c r="C308" s="85" t="e">
        <f t="shared" si="47"/>
        <v>#VALUE!</v>
      </c>
      <c r="D308" s="88" t="e">
        <f t="shared" si="48"/>
        <v>#VALUE!</v>
      </c>
      <c r="E308" s="91" t="e">
        <f t="shared" si="49"/>
        <v>#VALUE!</v>
      </c>
      <c r="F308" s="14" t="e">
        <f t="shared" si="50"/>
        <v>#VALUE!</v>
      </c>
      <c r="G308" s="14" t="e">
        <f t="shared" si="51"/>
        <v>#VALUE!</v>
      </c>
      <c r="H308" s="83" t="e">
        <f t="shared" si="52"/>
        <v>#VALUE!</v>
      </c>
      <c r="I308" s="122" t="e">
        <f t="shared" si="53"/>
        <v>#VALUE!</v>
      </c>
      <c r="J308" s="122" t="e">
        <f t="shared" si="54"/>
        <v>#VALUE!</v>
      </c>
      <c r="K308" s="97" t="e">
        <f t="shared" si="56"/>
        <v>#VALUE!</v>
      </c>
      <c r="L308" s="175"/>
      <c r="M308" s="249"/>
    </row>
    <row r="309" spans="1:13" ht="16.5" hidden="1">
      <c r="A309" s="12" t="e">
        <f t="shared" si="57"/>
        <v>#VALUE!</v>
      </c>
      <c r="B309" s="14" t="e">
        <f t="shared" si="55"/>
        <v>#VALUE!</v>
      </c>
      <c r="C309" s="85" t="e">
        <f t="shared" si="47"/>
        <v>#VALUE!</v>
      </c>
      <c r="D309" s="88" t="e">
        <f t="shared" si="48"/>
        <v>#VALUE!</v>
      </c>
      <c r="E309" s="91" t="e">
        <f t="shared" si="49"/>
        <v>#VALUE!</v>
      </c>
      <c r="F309" s="14" t="e">
        <f t="shared" si="50"/>
        <v>#VALUE!</v>
      </c>
      <c r="G309" s="14" t="e">
        <f t="shared" si="51"/>
        <v>#VALUE!</v>
      </c>
      <c r="H309" s="83" t="e">
        <f t="shared" si="52"/>
        <v>#VALUE!</v>
      </c>
      <c r="I309" s="122" t="e">
        <f t="shared" si="53"/>
        <v>#VALUE!</v>
      </c>
      <c r="J309" s="122" t="e">
        <f t="shared" si="54"/>
        <v>#VALUE!</v>
      </c>
      <c r="K309" s="97" t="e">
        <f t="shared" si="56"/>
        <v>#VALUE!</v>
      </c>
      <c r="L309" s="175"/>
      <c r="M309" s="249"/>
    </row>
    <row r="310" spans="1:13" ht="16.5" hidden="1">
      <c r="A310" s="12" t="e">
        <f t="shared" si="57"/>
        <v>#VALUE!</v>
      </c>
      <c r="B310" s="14" t="e">
        <f t="shared" si="55"/>
        <v>#VALUE!</v>
      </c>
      <c r="C310" s="85" t="e">
        <f t="shared" si="47"/>
        <v>#VALUE!</v>
      </c>
      <c r="D310" s="88" t="e">
        <f t="shared" si="48"/>
        <v>#VALUE!</v>
      </c>
      <c r="E310" s="91" t="e">
        <f t="shared" si="49"/>
        <v>#VALUE!</v>
      </c>
      <c r="F310" s="14" t="e">
        <f t="shared" si="50"/>
        <v>#VALUE!</v>
      </c>
      <c r="G310" s="14" t="e">
        <f t="shared" si="51"/>
        <v>#VALUE!</v>
      </c>
      <c r="H310" s="83" t="e">
        <f t="shared" si="52"/>
        <v>#VALUE!</v>
      </c>
      <c r="I310" s="122" t="e">
        <f t="shared" si="53"/>
        <v>#VALUE!</v>
      </c>
      <c r="J310" s="122" t="e">
        <f t="shared" si="54"/>
        <v>#VALUE!</v>
      </c>
      <c r="K310" s="97" t="e">
        <f t="shared" si="56"/>
        <v>#VALUE!</v>
      </c>
      <c r="L310" s="175"/>
      <c r="M310" s="249"/>
    </row>
    <row r="311" spans="1:13" ht="16.5" hidden="1">
      <c r="A311" s="12" t="e">
        <f t="shared" si="57"/>
        <v>#VALUE!</v>
      </c>
      <c r="B311" s="14" t="e">
        <f t="shared" si="55"/>
        <v>#VALUE!</v>
      </c>
      <c r="C311" s="85" t="e">
        <f t="shared" si="47"/>
        <v>#VALUE!</v>
      </c>
      <c r="D311" s="88" t="e">
        <f t="shared" si="48"/>
        <v>#VALUE!</v>
      </c>
      <c r="E311" s="91" t="e">
        <f t="shared" si="49"/>
        <v>#VALUE!</v>
      </c>
      <c r="F311" s="14" t="e">
        <f t="shared" si="50"/>
        <v>#VALUE!</v>
      </c>
      <c r="G311" s="14" t="e">
        <f t="shared" si="51"/>
        <v>#VALUE!</v>
      </c>
      <c r="H311" s="83" t="e">
        <f t="shared" si="52"/>
        <v>#VALUE!</v>
      </c>
      <c r="I311" s="122" t="e">
        <f t="shared" si="53"/>
        <v>#VALUE!</v>
      </c>
      <c r="J311" s="122" t="e">
        <f t="shared" si="54"/>
        <v>#VALUE!</v>
      </c>
      <c r="K311" s="97" t="e">
        <f t="shared" si="56"/>
        <v>#VALUE!</v>
      </c>
      <c r="L311" s="175"/>
      <c r="M311" s="249"/>
    </row>
    <row r="312" spans="1:13" ht="16.5" hidden="1">
      <c r="A312" s="12" t="e">
        <f t="shared" si="57"/>
        <v>#VALUE!</v>
      </c>
      <c r="B312" s="14" t="e">
        <f t="shared" si="55"/>
        <v>#VALUE!</v>
      </c>
      <c r="C312" s="85" t="e">
        <f t="shared" si="47"/>
        <v>#VALUE!</v>
      </c>
      <c r="D312" s="88" t="e">
        <f t="shared" si="48"/>
        <v>#VALUE!</v>
      </c>
      <c r="E312" s="91" t="e">
        <f t="shared" si="49"/>
        <v>#VALUE!</v>
      </c>
      <c r="F312" s="14" t="e">
        <f t="shared" si="50"/>
        <v>#VALUE!</v>
      </c>
      <c r="G312" s="14" t="e">
        <f t="shared" si="51"/>
        <v>#VALUE!</v>
      </c>
      <c r="H312" s="83" t="e">
        <f t="shared" si="52"/>
        <v>#VALUE!</v>
      </c>
      <c r="I312" s="122" t="e">
        <f t="shared" si="53"/>
        <v>#VALUE!</v>
      </c>
      <c r="J312" s="122" t="e">
        <f t="shared" si="54"/>
        <v>#VALUE!</v>
      </c>
      <c r="K312" s="97" t="e">
        <f t="shared" si="56"/>
        <v>#VALUE!</v>
      </c>
      <c r="L312" s="175"/>
      <c r="M312" s="249"/>
    </row>
    <row r="313" spans="1:13" ht="16.5" hidden="1">
      <c r="A313" s="12" t="e">
        <f t="shared" si="57"/>
        <v>#VALUE!</v>
      </c>
      <c r="B313" s="14" t="e">
        <f t="shared" si="55"/>
        <v>#VALUE!</v>
      </c>
      <c r="C313" s="85" t="e">
        <f t="shared" si="47"/>
        <v>#VALUE!</v>
      </c>
      <c r="D313" s="88" t="e">
        <f t="shared" si="48"/>
        <v>#VALUE!</v>
      </c>
      <c r="E313" s="91" t="e">
        <f t="shared" si="49"/>
        <v>#VALUE!</v>
      </c>
      <c r="F313" s="14" t="e">
        <f t="shared" si="50"/>
        <v>#VALUE!</v>
      </c>
      <c r="G313" s="14" t="e">
        <f t="shared" si="51"/>
        <v>#VALUE!</v>
      </c>
      <c r="H313" s="83" t="e">
        <f t="shared" si="52"/>
        <v>#VALUE!</v>
      </c>
      <c r="I313" s="122" t="e">
        <f t="shared" si="53"/>
        <v>#VALUE!</v>
      </c>
      <c r="J313" s="122" t="e">
        <f t="shared" si="54"/>
        <v>#VALUE!</v>
      </c>
      <c r="K313" s="97" t="e">
        <f t="shared" si="56"/>
        <v>#VALUE!</v>
      </c>
      <c r="L313" s="175"/>
      <c r="M313" s="249"/>
    </row>
    <row r="314" spans="1:13" ht="16.5" hidden="1">
      <c r="A314" s="12" t="e">
        <f t="shared" si="57"/>
        <v>#VALUE!</v>
      </c>
      <c r="B314" s="14" t="e">
        <f t="shared" si="55"/>
        <v>#VALUE!</v>
      </c>
      <c r="C314" s="85" t="e">
        <f t="shared" si="47"/>
        <v>#VALUE!</v>
      </c>
      <c r="D314" s="88" t="e">
        <f t="shared" si="48"/>
        <v>#VALUE!</v>
      </c>
      <c r="E314" s="91" t="e">
        <f t="shared" si="49"/>
        <v>#VALUE!</v>
      </c>
      <c r="F314" s="14" t="e">
        <f t="shared" si="50"/>
        <v>#VALUE!</v>
      </c>
      <c r="G314" s="14" t="e">
        <f t="shared" si="51"/>
        <v>#VALUE!</v>
      </c>
      <c r="H314" s="83" t="e">
        <f t="shared" si="52"/>
        <v>#VALUE!</v>
      </c>
      <c r="I314" s="122" t="e">
        <f t="shared" si="53"/>
        <v>#VALUE!</v>
      </c>
      <c r="J314" s="122" t="e">
        <f t="shared" si="54"/>
        <v>#VALUE!</v>
      </c>
      <c r="K314" s="97" t="e">
        <f t="shared" si="56"/>
        <v>#VALUE!</v>
      </c>
      <c r="L314" s="175"/>
      <c r="M314" s="249"/>
    </row>
    <row r="315" spans="1:13" ht="16.5" hidden="1">
      <c r="A315" s="12" t="e">
        <f t="shared" si="57"/>
        <v>#VALUE!</v>
      </c>
      <c r="B315" s="14" t="e">
        <f t="shared" si="55"/>
        <v>#VALUE!</v>
      </c>
      <c r="C315" s="85" t="e">
        <f t="shared" si="47"/>
        <v>#VALUE!</v>
      </c>
      <c r="D315" s="88" t="e">
        <f t="shared" si="48"/>
        <v>#VALUE!</v>
      </c>
      <c r="E315" s="91" t="e">
        <f t="shared" si="49"/>
        <v>#VALUE!</v>
      </c>
      <c r="F315" s="14" t="e">
        <f t="shared" si="50"/>
        <v>#VALUE!</v>
      </c>
      <c r="G315" s="14" t="e">
        <f t="shared" si="51"/>
        <v>#VALUE!</v>
      </c>
      <c r="H315" s="83" t="e">
        <f t="shared" si="52"/>
        <v>#VALUE!</v>
      </c>
      <c r="I315" s="122" t="e">
        <f t="shared" si="53"/>
        <v>#VALUE!</v>
      </c>
      <c r="J315" s="122" t="e">
        <f t="shared" si="54"/>
        <v>#VALUE!</v>
      </c>
      <c r="K315" s="97" t="e">
        <f t="shared" si="56"/>
        <v>#VALUE!</v>
      </c>
      <c r="L315" s="175"/>
      <c r="M315" s="249"/>
    </row>
    <row r="316" spans="1:13" ht="16.5" hidden="1">
      <c r="A316" s="12" t="e">
        <f t="shared" si="57"/>
        <v>#VALUE!</v>
      </c>
      <c r="B316" s="14" t="e">
        <f t="shared" si="55"/>
        <v>#VALUE!</v>
      </c>
      <c r="C316" s="85" t="e">
        <f t="shared" si="47"/>
        <v>#VALUE!</v>
      </c>
      <c r="D316" s="88" t="e">
        <f t="shared" si="48"/>
        <v>#VALUE!</v>
      </c>
      <c r="E316" s="91" t="e">
        <f t="shared" si="49"/>
        <v>#VALUE!</v>
      </c>
      <c r="F316" s="14" t="e">
        <f t="shared" si="50"/>
        <v>#VALUE!</v>
      </c>
      <c r="G316" s="14" t="e">
        <f t="shared" si="51"/>
        <v>#VALUE!</v>
      </c>
      <c r="H316" s="83" t="e">
        <f t="shared" si="52"/>
        <v>#VALUE!</v>
      </c>
      <c r="I316" s="122" t="e">
        <f t="shared" si="53"/>
        <v>#VALUE!</v>
      </c>
      <c r="J316" s="122" t="e">
        <f t="shared" si="54"/>
        <v>#VALUE!</v>
      </c>
      <c r="K316" s="97" t="e">
        <f t="shared" si="56"/>
        <v>#VALUE!</v>
      </c>
      <c r="L316" s="175"/>
      <c r="M316" s="249"/>
    </row>
    <row r="317" spans="1:13" ht="16.5" hidden="1">
      <c r="A317" s="12" t="e">
        <f t="shared" si="57"/>
        <v>#VALUE!</v>
      </c>
      <c r="B317" s="14" t="e">
        <f t="shared" si="55"/>
        <v>#VALUE!</v>
      </c>
      <c r="C317" s="85" t="e">
        <f t="shared" si="47"/>
        <v>#VALUE!</v>
      </c>
      <c r="D317" s="88" t="e">
        <f t="shared" si="48"/>
        <v>#VALUE!</v>
      </c>
      <c r="E317" s="91" t="e">
        <f t="shared" si="49"/>
        <v>#VALUE!</v>
      </c>
      <c r="F317" s="14" t="e">
        <f t="shared" si="50"/>
        <v>#VALUE!</v>
      </c>
      <c r="G317" s="14" t="e">
        <f t="shared" si="51"/>
        <v>#VALUE!</v>
      </c>
      <c r="H317" s="83" t="e">
        <f t="shared" si="52"/>
        <v>#VALUE!</v>
      </c>
      <c r="I317" s="122" t="e">
        <f t="shared" si="53"/>
        <v>#VALUE!</v>
      </c>
      <c r="J317" s="122" t="e">
        <f t="shared" si="54"/>
        <v>#VALUE!</v>
      </c>
      <c r="K317" s="97" t="e">
        <f t="shared" si="56"/>
        <v>#VALUE!</v>
      </c>
      <c r="L317" s="175"/>
      <c r="M317" s="249"/>
    </row>
    <row r="318" spans="1:13" ht="16.5" hidden="1">
      <c r="A318" s="12" t="e">
        <f t="shared" si="57"/>
        <v>#VALUE!</v>
      </c>
      <c r="B318" s="14" t="e">
        <f t="shared" si="55"/>
        <v>#VALUE!</v>
      </c>
      <c r="C318" s="85" t="e">
        <f t="shared" si="47"/>
        <v>#VALUE!</v>
      </c>
      <c r="D318" s="88" t="e">
        <f t="shared" si="48"/>
        <v>#VALUE!</v>
      </c>
      <c r="E318" s="91" t="e">
        <f t="shared" si="49"/>
        <v>#VALUE!</v>
      </c>
      <c r="F318" s="14" t="e">
        <f t="shared" si="50"/>
        <v>#VALUE!</v>
      </c>
      <c r="G318" s="14" t="e">
        <f t="shared" si="51"/>
        <v>#VALUE!</v>
      </c>
      <c r="H318" s="83" t="e">
        <f t="shared" si="52"/>
        <v>#VALUE!</v>
      </c>
      <c r="I318" s="122" t="e">
        <f t="shared" si="53"/>
        <v>#VALUE!</v>
      </c>
      <c r="J318" s="122" t="e">
        <f t="shared" si="54"/>
        <v>#VALUE!</v>
      </c>
      <c r="K318" s="97" t="e">
        <f t="shared" si="56"/>
        <v>#VALUE!</v>
      </c>
      <c r="L318" s="175"/>
      <c r="M318" s="249"/>
    </row>
    <row r="319" spans="1:13" ht="16.5" hidden="1">
      <c r="A319" s="12" t="e">
        <f t="shared" si="57"/>
        <v>#VALUE!</v>
      </c>
      <c r="B319" s="14" t="e">
        <f t="shared" si="55"/>
        <v>#VALUE!</v>
      </c>
      <c r="C319" s="85" t="e">
        <f t="shared" si="47"/>
        <v>#VALUE!</v>
      </c>
      <c r="D319" s="88" t="e">
        <f t="shared" si="48"/>
        <v>#VALUE!</v>
      </c>
      <c r="E319" s="91" t="e">
        <f t="shared" si="49"/>
        <v>#VALUE!</v>
      </c>
      <c r="F319" s="14" t="e">
        <f t="shared" si="50"/>
        <v>#VALUE!</v>
      </c>
      <c r="G319" s="14" t="e">
        <f t="shared" si="51"/>
        <v>#VALUE!</v>
      </c>
      <c r="H319" s="83" t="e">
        <f t="shared" si="52"/>
        <v>#VALUE!</v>
      </c>
      <c r="I319" s="122" t="e">
        <f t="shared" si="53"/>
        <v>#VALUE!</v>
      </c>
      <c r="J319" s="122" t="e">
        <f t="shared" si="54"/>
        <v>#VALUE!</v>
      </c>
      <c r="K319" s="97" t="e">
        <f t="shared" si="56"/>
        <v>#VALUE!</v>
      </c>
      <c r="L319" s="175"/>
      <c r="M319" s="249"/>
    </row>
    <row r="320" spans="1:13" ht="16.5" hidden="1">
      <c r="A320" s="12" t="e">
        <f t="shared" si="57"/>
        <v>#VALUE!</v>
      </c>
      <c r="B320" s="14" t="e">
        <f t="shared" si="55"/>
        <v>#VALUE!</v>
      </c>
      <c r="C320" s="85" t="e">
        <f t="shared" si="47"/>
        <v>#VALUE!</v>
      </c>
      <c r="D320" s="88" t="e">
        <f t="shared" si="48"/>
        <v>#VALUE!</v>
      </c>
      <c r="E320" s="91" t="e">
        <f t="shared" si="49"/>
        <v>#VALUE!</v>
      </c>
      <c r="F320" s="14" t="e">
        <f t="shared" si="50"/>
        <v>#VALUE!</v>
      </c>
      <c r="G320" s="14" t="e">
        <f t="shared" si="51"/>
        <v>#VALUE!</v>
      </c>
      <c r="H320" s="83" t="e">
        <f t="shared" si="52"/>
        <v>#VALUE!</v>
      </c>
      <c r="I320" s="122" t="e">
        <f t="shared" si="53"/>
        <v>#VALUE!</v>
      </c>
      <c r="J320" s="122" t="e">
        <f t="shared" si="54"/>
        <v>#VALUE!</v>
      </c>
      <c r="K320" s="97" t="e">
        <f t="shared" si="56"/>
        <v>#VALUE!</v>
      </c>
      <c r="L320" s="175"/>
      <c r="M320" s="249"/>
    </row>
    <row r="321" spans="1:13" ht="16.5" hidden="1">
      <c r="A321" s="12" t="e">
        <f t="shared" si="57"/>
        <v>#VALUE!</v>
      </c>
      <c r="B321" s="14" t="e">
        <f t="shared" si="55"/>
        <v>#VALUE!</v>
      </c>
      <c r="C321" s="85" t="e">
        <f t="shared" si="47"/>
        <v>#VALUE!</v>
      </c>
      <c r="D321" s="88" t="e">
        <f t="shared" si="48"/>
        <v>#VALUE!</v>
      </c>
      <c r="E321" s="91" t="e">
        <f t="shared" si="49"/>
        <v>#VALUE!</v>
      </c>
      <c r="F321" s="14" t="e">
        <f t="shared" si="50"/>
        <v>#VALUE!</v>
      </c>
      <c r="G321" s="14" t="e">
        <f t="shared" si="51"/>
        <v>#VALUE!</v>
      </c>
      <c r="H321" s="83" t="e">
        <f t="shared" si="52"/>
        <v>#VALUE!</v>
      </c>
      <c r="I321" s="122" t="e">
        <f t="shared" si="53"/>
        <v>#VALUE!</v>
      </c>
      <c r="J321" s="122" t="e">
        <f t="shared" si="54"/>
        <v>#VALUE!</v>
      </c>
      <c r="K321" s="97" t="e">
        <f t="shared" si="56"/>
        <v>#VALUE!</v>
      </c>
      <c r="L321" s="175"/>
      <c r="M321" s="249"/>
    </row>
    <row r="322" spans="1:13" ht="16.5" hidden="1">
      <c r="A322" s="12" t="e">
        <f t="shared" si="57"/>
        <v>#VALUE!</v>
      </c>
      <c r="B322" s="14" t="e">
        <f t="shared" si="55"/>
        <v>#VALUE!</v>
      </c>
      <c r="C322" s="85" t="e">
        <f t="shared" si="47"/>
        <v>#VALUE!</v>
      </c>
      <c r="D322" s="88" t="e">
        <f t="shared" si="48"/>
        <v>#VALUE!</v>
      </c>
      <c r="E322" s="91" t="e">
        <f t="shared" si="49"/>
        <v>#VALUE!</v>
      </c>
      <c r="F322" s="14" t="e">
        <f t="shared" si="50"/>
        <v>#VALUE!</v>
      </c>
      <c r="G322" s="14" t="e">
        <f t="shared" si="51"/>
        <v>#VALUE!</v>
      </c>
      <c r="H322" s="83" t="e">
        <f t="shared" si="52"/>
        <v>#VALUE!</v>
      </c>
      <c r="I322" s="122" t="e">
        <f t="shared" si="53"/>
        <v>#VALUE!</v>
      </c>
      <c r="J322" s="122" t="e">
        <f t="shared" si="54"/>
        <v>#VALUE!</v>
      </c>
      <c r="K322" s="97" t="e">
        <f t="shared" si="56"/>
        <v>#VALUE!</v>
      </c>
      <c r="L322" s="175"/>
      <c r="M322" s="249"/>
    </row>
    <row r="323" spans="1:13" ht="16.5" hidden="1">
      <c r="A323" s="12" t="e">
        <f t="shared" si="57"/>
        <v>#VALUE!</v>
      </c>
      <c r="B323" s="14" t="e">
        <f t="shared" si="55"/>
        <v>#VALUE!</v>
      </c>
      <c r="C323" s="85" t="e">
        <f t="shared" si="47"/>
        <v>#VALUE!</v>
      </c>
      <c r="D323" s="88" t="e">
        <f t="shared" si="48"/>
        <v>#VALUE!</v>
      </c>
      <c r="E323" s="91" t="e">
        <f t="shared" si="49"/>
        <v>#VALUE!</v>
      </c>
      <c r="F323" s="14" t="e">
        <f t="shared" si="50"/>
        <v>#VALUE!</v>
      </c>
      <c r="G323" s="14" t="e">
        <f t="shared" si="51"/>
        <v>#VALUE!</v>
      </c>
      <c r="H323" s="83" t="e">
        <f t="shared" si="52"/>
        <v>#VALUE!</v>
      </c>
      <c r="I323" s="122" t="e">
        <f t="shared" si="53"/>
        <v>#VALUE!</v>
      </c>
      <c r="J323" s="122" t="e">
        <f t="shared" si="54"/>
        <v>#VALUE!</v>
      </c>
      <c r="K323" s="97" t="e">
        <f t="shared" si="56"/>
        <v>#VALUE!</v>
      </c>
      <c r="L323" s="175"/>
      <c r="M323" s="249"/>
    </row>
    <row r="324" spans="1:13" ht="16.5" hidden="1">
      <c r="A324" s="12" t="e">
        <f t="shared" si="57"/>
        <v>#VALUE!</v>
      </c>
      <c r="B324" s="14" t="e">
        <f t="shared" si="55"/>
        <v>#VALUE!</v>
      </c>
      <c r="C324" s="85" t="e">
        <f t="shared" si="47"/>
        <v>#VALUE!</v>
      </c>
      <c r="D324" s="88" t="e">
        <f t="shared" si="48"/>
        <v>#VALUE!</v>
      </c>
      <c r="E324" s="91" t="e">
        <f t="shared" si="49"/>
        <v>#VALUE!</v>
      </c>
      <c r="F324" s="14" t="e">
        <f t="shared" si="50"/>
        <v>#VALUE!</v>
      </c>
      <c r="G324" s="14" t="e">
        <f t="shared" si="51"/>
        <v>#VALUE!</v>
      </c>
      <c r="H324" s="83" t="e">
        <f t="shared" si="52"/>
        <v>#VALUE!</v>
      </c>
      <c r="I324" s="122" t="e">
        <f t="shared" si="53"/>
        <v>#VALUE!</v>
      </c>
      <c r="J324" s="122" t="e">
        <f t="shared" si="54"/>
        <v>#VALUE!</v>
      </c>
      <c r="K324" s="97" t="e">
        <f t="shared" si="56"/>
        <v>#VALUE!</v>
      </c>
      <c r="L324" s="175"/>
      <c r="M324" s="249"/>
    </row>
    <row r="325" spans="1:13" ht="16.5" hidden="1">
      <c r="A325" s="12" t="e">
        <f t="shared" si="57"/>
        <v>#VALUE!</v>
      </c>
      <c r="B325" s="14" t="e">
        <f t="shared" si="55"/>
        <v>#VALUE!</v>
      </c>
      <c r="C325" s="85" t="e">
        <f t="shared" si="47"/>
        <v>#VALUE!</v>
      </c>
      <c r="D325" s="88" t="e">
        <f t="shared" si="48"/>
        <v>#VALUE!</v>
      </c>
      <c r="E325" s="91" t="e">
        <f t="shared" si="49"/>
        <v>#VALUE!</v>
      </c>
      <c r="F325" s="14" t="e">
        <f t="shared" si="50"/>
        <v>#VALUE!</v>
      </c>
      <c r="G325" s="14" t="e">
        <f t="shared" si="51"/>
        <v>#VALUE!</v>
      </c>
      <c r="H325" s="83" t="e">
        <f t="shared" si="52"/>
        <v>#VALUE!</v>
      </c>
      <c r="I325" s="122" t="e">
        <f t="shared" si="53"/>
        <v>#VALUE!</v>
      </c>
      <c r="J325" s="122" t="e">
        <f t="shared" si="54"/>
        <v>#VALUE!</v>
      </c>
      <c r="K325" s="97" t="e">
        <f t="shared" si="56"/>
        <v>#VALUE!</v>
      </c>
      <c r="L325" s="175"/>
      <c r="M325" s="249"/>
    </row>
    <row r="326" spans="1:13" ht="16.5" hidden="1">
      <c r="A326" s="12" t="e">
        <f t="shared" si="57"/>
        <v>#VALUE!</v>
      </c>
      <c r="B326" s="14" t="e">
        <f t="shared" si="55"/>
        <v>#VALUE!</v>
      </c>
      <c r="C326" s="85" t="e">
        <f t="shared" si="47"/>
        <v>#VALUE!</v>
      </c>
      <c r="D326" s="88" t="e">
        <f t="shared" si="48"/>
        <v>#VALUE!</v>
      </c>
      <c r="E326" s="91" t="e">
        <f t="shared" si="49"/>
        <v>#VALUE!</v>
      </c>
      <c r="F326" s="14" t="e">
        <f t="shared" si="50"/>
        <v>#VALUE!</v>
      </c>
      <c r="G326" s="14" t="e">
        <f t="shared" si="51"/>
        <v>#VALUE!</v>
      </c>
      <c r="H326" s="83" t="e">
        <f t="shared" si="52"/>
        <v>#VALUE!</v>
      </c>
      <c r="I326" s="122" t="e">
        <f t="shared" si="53"/>
        <v>#VALUE!</v>
      </c>
      <c r="J326" s="122" t="e">
        <f t="shared" si="54"/>
        <v>#VALUE!</v>
      </c>
      <c r="K326" s="97" t="e">
        <f t="shared" si="56"/>
        <v>#VALUE!</v>
      </c>
      <c r="L326" s="175"/>
      <c r="M326" s="249"/>
    </row>
    <row r="327" spans="1:13" ht="16.5" hidden="1">
      <c r="A327" s="12" t="e">
        <f t="shared" si="57"/>
        <v>#VALUE!</v>
      </c>
      <c r="B327" s="14" t="e">
        <f t="shared" si="55"/>
        <v>#VALUE!</v>
      </c>
      <c r="C327" s="85" t="e">
        <f t="shared" si="47"/>
        <v>#VALUE!</v>
      </c>
      <c r="D327" s="88" t="e">
        <f t="shared" si="48"/>
        <v>#VALUE!</v>
      </c>
      <c r="E327" s="91" t="e">
        <f t="shared" si="49"/>
        <v>#VALUE!</v>
      </c>
      <c r="F327" s="14" t="e">
        <f t="shared" si="50"/>
        <v>#VALUE!</v>
      </c>
      <c r="G327" s="14" t="e">
        <f t="shared" si="51"/>
        <v>#VALUE!</v>
      </c>
      <c r="H327" s="83" t="e">
        <f t="shared" si="52"/>
        <v>#VALUE!</v>
      </c>
      <c r="I327" s="122" t="e">
        <f t="shared" si="53"/>
        <v>#VALUE!</v>
      </c>
      <c r="J327" s="122" t="e">
        <f t="shared" si="54"/>
        <v>#VALUE!</v>
      </c>
      <c r="K327" s="97" t="e">
        <f t="shared" si="56"/>
        <v>#VALUE!</v>
      </c>
      <c r="L327" s="175"/>
      <c r="M327" s="249"/>
    </row>
    <row r="328" spans="1:13" ht="16.5" hidden="1">
      <c r="A328" s="12" t="e">
        <f t="shared" si="57"/>
        <v>#VALUE!</v>
      </c>
      <c r="B328" s="14" t="e">
        <f t="shared" si="55"/>
        <v>#VALUE!</v>
      </c>
      <c r="C328" s="85" t="e">
        <f t="shared" si="47"/>
        <v>#VALUE!</v>
      </c>
      <c r="D328" s="88" t="e">
        <f t="shared" si="48"/>
        <v>#VALUE!</v>
      </c>
      <c r="E328" s="91" t="e">
        <f t="shared" si="49"/>
        <v>#VALUE!</v>
      </c>
      <c r="F328" s="14" t="e">
        <f t="shared" si="50"/>
        <v>#VALUE!</v>
      </c>
      <c r="G328" s="14" t="e">
        <f t="shared" si="51"/>
        <v>#VALUE!</v>
      </c>
      <c r="H328" s="83" t="e">
        <f t="shared" si="52"/>
        <v>#VALUE!</v>
      </c>
      <c r="I328" s="122" t="e">
        <f t="shared" si="53"/>
        <v>#VALUE!</v>
      </c>
      <c r="J328" s="122" t="e">
        <f t="shared" si="54"/>
        <v>#VALUE!</v>
      </c>
      <c r="K328" s="97" t="e">
        <f t="shared" si="56"/>
        <v>#VALUE!</v>
      </c>
      <c r="L328" s="175"/>
      <c r="M328" s="249"/>
    </row>
    <row r="329" spans="1:13" ht="16.5" hidden="1">
      <c r="A329" s="12" t="e">
        <f t="shared" si="57"/>
        <v>#VALUE!</v>
      </c>
      <c r="B329" s="14" t="e">
        <f t="shared" si="55"/>
        <v>#VALUE!</v>
      </c>
      <c r="C329" s="85" t="e">
        <f t="shared" si="47"/>
        <v>#VALUE!</v>
      </c>
      <c r="D329" s="88" t="e">
        <f t="shared" si="48"/>
        <v>#VALUE!</v>
      </c>
      <c r="E329" s="91" t="e">
        <f t="shared" si="49"/>
        <v>#VALUE!</v>
      </c>
      <c r="F329" s="14" t="e">
        <f t="shared" si="50"/>
        <v>#VALUE!</v>
      </c>
      <c r="G329" s="14" t="e">
        <f t="shared" si="51"/>
        <v>#VALUE!</v>
      </c>
      <c r="H329" s="83" t="e">
        <f t="shared" si="52"/>
        <v>#VALUE!</v>
      </c>
      <c r="I329" s="122" t="e">
        <f t="shared" si="53"/>
        <v>#VALUE!</v>
      </c>
      <c r="J329" s="122" t="e">
        <f t="shared" si="54"/>
        <v>#VALUE!</v>
      </c>
      <c r="K329" s="97" t="e">
        <f t="shared" si="56"/>
        <v>#VALUE!</v>
      </c>
      <c r="L329" s="175"/>
      <c r="M329" s="249"/>
    </row>
    <row r="330" spans="1:13" ht="16.5" hidden="1">
      <c r="A330" s="12" t="e">
        <f t="shared" si="57"/>
        <v>#VALUE!</v>
      </c>
      <c r="B330" s="14" t="e">
        <f t="shared" si="55"/>
        <v>#VALUE!</v>
      </c>
      <c r="C330" s="85" t="e">
        <f t="shared" ref="C330:C348" si="58">IF(KQ=$F$6,HOLOT," ")</f>
        <v>#VALUE!</v>
      </c>
      <c r="D330" s="88" t="e">
        <f t="shared" ref="D330:D348" si="59">IF(KQ=$F$6,TEN," ")</f>
        <v>#VALUE!</v>
      </c>
      <c r="E330" s="91" t="e">
        <f t="shared" ref="E330:E348" si="60">IF(KQ=$F$6,NGAY," ")</f>
        <v>#VALUE!</v>
      </c>
      <c r="F330" s="14" t="e">
        <f t="shared" ref="F330:F348" si="61">IF(KQ=$F$6,NOIS," ")</f>
        <v>#VALUE!</v>
      </c>
      <c r="G330" s="14" t="e">
        <f t="shared" ref="G330:G348" si="62">IF(KQ=$F$6,LOP," ")</f>
        <v>#VALUE!</v>
      </c>
      <c r="H330" s="83" t="e">
        <f t="shared" ref="H330:H348" si="63">IF(KQ=$F$6,DVD,0)</f>
        <v>#VALUE!</v>
      </c>
      <c r="I330" s="122" t="e">
        <f t="shared" ref="I330:I348" si="64">IF(KQ=$F$6,DNGHE,0)</f>
        <v>#VALUE!</v>
      </c>
      <c r="J330" s="122" t="e">
        <f t="shared" ref="J330:J348" si="65">IF(KQ=$F$6,DN,0)</f>
        <v>#VALUE!</v>
      </c>
      <c r="K330" s="97" t="e">
        <f t="shared" si="56"/>
        <v>#VALUE!</v>
      </c>
      <c r="L330" s="175"/>
      <c r="M330" s="249"/>
    </row>
    <row r="331" spans="1:13" ht="16.5" hidden="1">
      <c r="A331" s="12" t="e">
        <f t="shared" si="57"/>
        <v>#VALUE!</v>
      </c>
      <c r="B331" s="14" t="e">
        <f t="shared" ref="B331:B348" si="66">IF(KQ=$F$6,MSSV," ")</f>
        <v>#VALUE!</v>
      </c>
      <c r="C331" s="85" t="e">
        <f t="shared" si="58"/>
        <v>#VALUE!</v>
      </c>
      <c r="D331" s="88" t="e">
        <f t="shared" si="59"/>
        <v>#VALUE!</v>
      </c>
      <c r="E331" s="91" t="e">
        <f t="shared" si="60"/>
        <v>#VALUE!</v>
      </c>
      <c r="F331" s="14" t="e">
        <f t="shared" si="61"/>
        <v>#VALUE!</v>
      </c>
      <c r="G331" s="14" t="e">
        <f t="shared" si="62"/>
        <v>#VALUE!</v>
      </c>
      <c r="H331" s="83" t="e">
        <f t="shared" si="63"/>
        <v>#VALUE!</v>
      </c>
      <c r="I331" s="122" t="e">
        <f t="shared" si="64"/>
        <v>#VALUE!</v>
      </c>
      <c r="J331" s="122" t="e">
        <f t="shared" si="65"/>
        <v>#VALUE!</v>
      </c>
      <c r="K331" s="97" t="e">
        <f t="shared" ref="K331:K348" si="67">H331+I331+J331</f>
        <v>#VALUE!</v>
      </c>
      <c r="L331" s="175"/>
      <c r="M331" s="249"/>
    </row>
    <row r="332" spans="1:13" ht="16.5" hidden="1">
      <c r="A332" s="12" t="e">
        <f t="shared" ref="A332:A348" si="68">IF(B332=" ",A331,A331+1)</f>
        <v>#VALUE!</v>
      </c>
      <c r="B332" s="14" t="e">
        <f t="shared" si="66"/>
        <v>#VALUE!</v>
      </c>
      <c r="C332" s="85" t="e">
        <f t="shared" si="58"/>
        <v>#VALUE!</v>
      </c>
      <c r="D332" s="88" t="e">
        <f t="shared" si="59"/>
        <v>#VALUE!</v>
      </c>
      <c r="E332" s="91" t="e">
        <f t="shared" si="60"/>
        <v>#VALUE!</v>
      </c>
      <c r="F332" s="14" t="e">
        <f t="shared" si="61"/>
        <v>#VALUE!</v>
      </c>
      <c r="G332" s="14" t="e">
        <f t="shared" si="62"/>
        <v>#VALUE!</v>
      </c>
      <c r="H332" s="83" t="e">
        <f t="shared" si="63"/>
        <v>#VALUE!</v>
      </c>
      <c r="I332" s="122" t="e">
        <f t="shared" si="64"/>
        <v>#VALUE!</v>
      </c>
      <c r="J332" s="122" t="e">
        <f t="shared" si="65"/>
        <v>#VALUE!</v>
      </c>
      <c r="K332" s="97" t="e">
        <f t="shared" si="67"/>
        <v>#VALUE!</v>
      </c>
      <c r="L332" s="175"/>
      <c r="M332" s="249"/>
    </row>
    <row r="333" spans="1:13" ht="16.5" hidden="1">
      <c r="A333" s="12" t="e">
        <f t="shared" si="68"/>
        <v>#VALUE!</v>
      </c>
      <c r="B333" s="14" t="e">
        <f t="shared" si="66"/>
        <v>#VALUE!</v>
      </c>
      <c r="C333" s="85" t="e">
        <f t="shared" si="58"/>
        <v>#VALUE!</v>
      </c>
      <c r="D333" s="88" t="e">
        <f t="shared" si="59"/>
        <v>#VALUE!</v>
      </c>
      <c r="E333" s="91" t="e">
        <f t="shared" si="60"/>
        <v>#VALUE!</v>
      </c>
      <c r="F333" s="14" t="e">
        <f t="shared" si="61"/>
        <v>#VALUE!</v>
      </c>
      <c r="G333" s="14" t="e">
        <f t="shared" si="62"/>
        <v>#VALUE!</v>
      </c>
      <c r="H333" s="83" t="e">
        <f t="shared" si="63"/>
        <v>#VALUE!</v>
      </c>
      <c r="I333" s="122" t="e">
        <f t="shared" si="64"/>
        <v>#VALUE!</v>
      </c>
      <c r="J333" s="122" t="e">
        <f t="shared" si="65"/>
        <v>#VALUE!</v>
      </c>
      <c r="K333" s="97" t="e">
        <f t="shared" si="67"/>
        <v>#VALUE!</v>
      </c>
      <c r="L333" s="175"/>
      <c r="M333" s="249"/>
    </row>
    <row r="334" spans="1:13" ht="16.5" hidden="1">
      <c r="A334" s="12" t="e">
        <f t="shared" si="68"/>
        <v>#VALUE!</v>
      </c>
      <c r="B334" s="14" t="e">
        <f t="shared" si="66"/>
        <v>#VALUE!</v>
      </c>
      <c r="C334" s="85" t="e">
        <f t="shared" si="58"/>
        <v>#VALUE!</v>
      </c>
      <c r="D334" s="88" t="e">
        <f t="shared" si="59"/>
        <v>#VALUE!</v>
      </c>
      <c r="E334" s="91" t="e">
        <f t="shared" si="60"/>
        <v>#VALUE!</v>
      </c>
      <c r="F334" s="14" t="e">
        <f t="shared" si="61"/>
        <v>#VALUE!</v>
      </c>
      <c r="G334" s="14" t="e">
        <f t="shared" si="62"/>
        <v>#VALUE!</v>
      </c>
      <c r="H334" s="83" t="e">
        <f t="shared" si="63"/>
        <v>#VALUE!</v>
      </c>
      <c r="I334" s="122" t="e">
        <f t="shared" si="64"/>
        <v>#VALUE!</v>
      </c>
      <c r="J334" s="122" t="e">
        <f t="shared" si="65"/>
        <v>#VALUE!</v>
      </c>
      <c r="K334" s="97" t="e">
        <f t="shared" si="67"/>
        <v>#VALUE!</v>
      </c>
      <c r="L334" s="175"/>
      <c r="M334" s="249"/>
    </row>
    <row r="335" spans="1:13" ht="16.5" hidden="1">
      <c r="A335" s="12" t="e">
        <f t="shared" si="68"/>
        <v>#VALUE!</v>
      </c>
      <c r="B335" s="14" t="e">
        <f t="shared" si="66"/>
        <v>#VALUE!</v>
      </c>
      <c r="C335" s="85" t="e">
        <f t="shared" si="58"/>
        <v>#VALUE!</v>
      </c>
      <c r="D335" s="88" t="e">
        <f t="shared" si="59"/>
        <v>#VALUE!</v>
      </c>
      <c r="E335" s="91" t="e">
        <f t="shared" si="60"/>
        <v>#VALUE!</v>
      </c>
      <c r="F335" s="14" t="e">
        <f t="shared" si="61"/>
        <v>#VALUE!</v>
      </c>
      <c r="G335" s="14" t="e">
        <f t="shared" si="62"/>
        <v>#VALUE!</v>
      </c>
      <c r="H335" s="83" t="e">
        <f t="shared" si="63"/>
        <v>#VALUE!</v>
      </c>
      <c r="I335" s="122" t="e">
        <f t="shared" si="64"/>
        <v>#VALUE!</v>
      </c>
      <c r="J335" s="122" t="e">
        <f t="shared" si="65"/>
        <v>#VALUE!</v>
      </c>
      <c r="K335" s="97" t="e">
        <f t="shared" si="67"/>
        <v>#VALUE!</v>
      </c>
      <c r="L335" s="175"/>
      <c r="M335" s="249"/>
    </row>
    <row r="336" spans="1:13" ht="16.5" hidden="1">
      <c r="A336" s="12" t="e">
        <f t="shared" si="68"/>
        <v>#VALUE!</v>
      </c>
      <c r="B336" s="14" t="e">
        <f t="shared" si="66"/>
        <v>#VALUE!</v>
      </c>
      <c r="C336" s="85" t="e">
        <f t="shared" si="58"/>
        <v>#VALUE!</v>
      </c>
      <c r="D336" s="88" t="e">
        <f t="shared" si="59"/>
        <v>#VALUE!</v>
      </c>
      <c r="E336" s="91" t="e">
        <f t="shared" si="60"/>
        <v>#VALUE!</v>
      </c>
      <c r="F336" s="14" t="e">
        <f t="shared" si="61"/>
        <v>#VALUE!</v>
      </c>
      <c r="G336" s="14" t="e">
        <f t="shared" si="62"/>
        <v>#VALUE!</v>
      </c>
      <c r="H336" s="83" t="e">
        <f t="shared" si="63"/>
        <v>#VALUE!</v>
      </c>
      <c r="I336" s="122" t="e">
        <f t="shared" si="64"/>
        <v>#VALUE!</v>
      </c>
      <c r="J336" s="122" t="e">
        <f t="shared" si="65"/>
        <v>#VALUE!</v>
      </c>
      <c r="K336" s="97" t="e">
        <f t="shared" si="67"/>
        <v>#VALUE!</v>
      </c>
      <c r="L336" s="175"/>
      <c r="M336" s="249"/>
    </row>
    <row r="337" spans="1:13" ht="16.5" hidden="1">
      <c r="A337" s="12" t="e">
        <f t="shared" si="68"/>
        <v>#VALUE!</v>
      </c>
      <c r="B337" s="14" t="e">
        <f t="shared" si="66"/>
        <v>#VALUE!</v>
      </c>
      <c r="C337" s="85" t="e">
        <f t="shared" si="58"/>
        <v>#VALUE!</v>
      </c>
      <c r="D337" s="88" t="e">
        <f t="shared" si="59"/>
        <v>#VALUE!</v>
      </c>
      <c r="E337" s="91" t="e">
        <f t="shared" si="60"/>
        <v>#VALUE!</v>
      </c>
      <c r="F337" s="14" t="e">
        <f t="shared" si="61"/>
        <v>#VALUE!</v>
      </c>
      <c r="G337" s="14" t="e">
        <f t="shared" si="62"/>
        <v>#VALUE!</v>
      </c>
      <c r="H337" s="83" t="e">
        <f t="shared" si="63"/>
        <v>#VALUE!</v>
      </c>
      <c r="I337" s="122" t="e">
        <f t="shared" si="64"/>
        <v>#VALUE!</v>
      </c>
      <c r="J337" s="122" t="e">
        <f t="shared" si="65"/>
        <v>#VALUE!</v>
      </c>
      <c r="K337" s="97" t="e">
        <f t="shared" si="67"/>
        <v>#VALUE!</v>
      </c>
      <c r="L337" s="175"/>
      <c r="M337" s="249"/>
    </row>
    <row r="338" spans="1:13" ht="16.5" hidden="1">
      <c r="A338" s="12" t="e">
        <f t="shared" si="68"/>
        <v>#VALUE!</v>
      </c>
      <c r="B338" s="14" t="e">
        <f t="shared" si="66"/>
        <v>#VALUE!</v>
      </c>
      <c r="C338" s="85" t="e">
        <f t="shared" si="58"/>
        <v>#VALUE!</v>
      </c>
      <c r="D338" s="88" t="e">
        <f t="shared" si="59"/>
        <v>#VALUE!</v>
      </c>
      <c r="E338" s="91" t="e">
        <f t="shared" si="60"/>
        <v>#VALUE!</v>
      </c>
      <c r="F338" s="14" t="e">
        <f t="shared" si="61"/>
        <v>#VALUE!</v>
      </c>
      <c r="G338" s="14" t="e">
        <f t="shared" si="62"/>
        <v>#VALUE!</v>
      </c>
      <c r="H338" s="83" t="e">
        <f t="shared" si="63"/>
        <v>#VALUE!</v>
      </c>
      <c r="I338" s="122" t="e">
        <f t="shared" si="64"/>
        <v>#VALUE!</v>
      </c>
      <c r="J338" s="122" t="e">
        <f t="shared" si="65"/>
        <v>#VALUE!</v>
      </c>
      <c r="K338" s="97" t="e">
        <f t="shared" si="67"/>
        <v>#VALUE!</v>
      </c>
      <c r="L338" s="175"/>
      <c r="M338" s="249"/>
    </row>
    <row r="339" spans="1:13" ht="16.5" hidden="1">
      <c r="A339" s="12" t="e">
        <f t="shared" si="68"/>
        <v>#VALUE!</v>
      </c>
      <c r="B339" s="14" t="e">
        <f t="shared" si="66"/>
        <v>#VALUE!</v>
      </c>
      <c r="C339" s="85" t="e">
        <f t="shared" si="58"/>
        <v>#VALUE!</v>
      </c>
      <c r="D339" s="88" t="e">
        <f t="shared" si="59"/>
        <v>#VALUE!</v>
      </c>
      <c r="E339" s="91" t="e">
        <f t="shared" si="60"/>
        <v>#VALUE!</v>
      </c>
      <c r="F339" s="14" t="e">
        <f t="shared" si="61"/>
        <v>#VALUE!</v>
      </c>
      <c r="G339" s="14" t="e">
        <f t="shared" si="62"/>
        <v>#VALUE!</v>
      </c>
      <c r="H339" s="83" t="e">
        <f t="shared" si="63"/>
        <v>#VALUE!</v>
      </c>
      <c r="I339" s="122" t="e">
        <f t="shared" si="64"/>
        <v>#VALUE!</v>
      </c>
      <c r="J339" s="122" t="e">
        <f t="shared" si="65"/>
        <v>#VALUE!</v>
      </c>
      <c r="K339" s="97" t="e">
        <f t="shared" si="67"/>
        <v>#VALUE!</v>
      </c>
      <c r="L339" s="175"/>
      <c r="M339" s="249"/>
    </row>
    <row r="340" spans="1:13" ht="16.5" hidden="1">
      <c r="A340" s="12" t="e">
        <f t="shared" si="68"/>
        <v>#VALUE!</v>
      </c>
      <c r="B340" s="14" t="e">
        <f t="shared" si="66"/>
        <v>#VALUE!</v>
      </c>
      <c r="C340" s="85" t="e">
        <f t="shared" si="58"/>
        <v>#VALUE!</v>
      </c>
      <c r="D340" s="88" t="e">
        <f t="shared" si="59"/>
        <v>#VALUE!</v>
      </c>
      <c r="E340" s="91" t="e">
        <f t="shared" si="60"/>
        <v>#VALUE!</v>
      </c>
      <c r="F340" s="14" t="e">
        <f t="shared" si="61"/>
        <v>#VALUE!</v>
      </c>
      <c r="G340" s="14" t="e">
        <f t="shared" si="62"/>
        <v>#VALUE!</v>
      </c>
      <c r="H340" s="83" t="e">
        <f t="shared" si="63"/>
        <v>#VALUE!</v>
      </c>
      <c r="I340" s="122" t="e">
        <f t="shared" si="64"/>
        <v>#VALUE!</v>
      </c>
      <c r="J340" s="122" t="e">
        <f t="shared" si="65"/>
        <v>#VALUE!</v>
      </c>
      <c r="K340" s="97" t="e">
        <f t="shared" si="67"/>
        <v>#VALUE!</v>
      </c>
      <c r="L340" s="175"/>
      <c r="M340" s="249"/>
    </row>
    <row r="341" spans="1:13" ht="16.5" hidden="1">
      <c r="A341" s="12" t="e">
        <f t="shared" si="68"/>
        <v>#VALUE!</v>
      </c>
      <c r="B341" s="14" t="e">
        <f t="shared" si="66"/>
        <v>#VALUE!</v>
      </c>
      <c r="C341" s="85" t="e">
        <f t="shared" si="58"/>
        <v>#VALUE!</v>
      </c>
      <c r="D341" s="88" t="e">
        <f t="shared" si="59"/>
        <v>#VALUE!</v>
      </c>
      <c r="E341" s="91" t="e">
        <f t="shared" si="60"/>
        <v>#VALUE!</v>
      </c>
      <c r="F341" s="14" t="e">
        <f t="shared" si="61"/>
        <v>#VALUE!</v>
      </c>
      <c r="G341" s="14" t="e">
        <f t="shared" si="62"/>
        <v>#VALUE!</v>
      </c>
      <c r="H341" s="83" t="e">
        <f t="shared" si="63"/>
        <v>#VALUE!</v>
      </c>
      <c r="I341" s="122" t="e">
        <f t="shared" si="64"/>
        <v>#VALUE!</v>
      </c>
      <c r="J341" s="122" t="e">
        <f t="shared" si="65"/>
        <v>#VALUE!</v>
      </c>
      <c r="K341" s="97" t="e">
        <f t="shared" si="67"/>
        <v>#VALUE!</v>
      </c>
      <c r="L341" s="175"/>
      <c r="M341" s="249"/>
    </row>
    <row r="342" spans="1:13" ht="16.5" hidden="1">
      <c r="A342" s="12" t="e">
        <f t="shared" si="68"/>
        <v>#VALUE!</v>
      </c>
      <c r="B342" s="14" t="e">
        <f t="shared" si="66"/>
        <v>#VALUE!</v>
      </c>
      <c r="C342" s="85" t="e">
        <f t="shared" si="58"/>
        <v>#VALUE!</v>
      </c>
      <c r="D342" s="88" t="e">
        <f t="shared" si="59"/>
        <v>#VALUE!</v>
      </c>
      <c r="E342" s="91" t="e">
        <f t="shared" si="60"/>
        <v>#VALUE!</v>
      </c>
      <c r="F342" s="14" t="e">
        <f t="shared" si="61"/>
        <v>#VALUE!</v>
      </c>
      <c r="G342" s="14" t="e">
        <f t="shared" si="62"/>
        <v>#VALUE!</v>
      </c>
      <c r="H342" s="83" t="e">
        <f t="shared" si="63"/>
        <v>#VALUE!</v>
      </c>
      <c r="I342" s="122" t="e">
        <f t="shared" si="64"/>
        <v>#VALUE!</v>
      </c>
      <c r="J342" s="122" t="e">
        <f t="shared" si="65"/>
        <v>#VALUE!</v>
      </c>
      <c r="K342" s="97" t="e">
        <f t="shared" si="67"/>
        <v>#VALUE!</v>
      </c>
      <c r="L342" s="175"/>
      <c r="M342" s="249"/>
    </row>
    <row r="343" spans="1:13" ht="16.5" hidden="1">
      <c r="A343" s="12" t="e">
        <f t="shared" si="68"/>
        <v>#VALUE!</v>
      </c>
      <c r="B343" s="14" t="e">
        <f t="shared" si="66"/>
        <v>#VALUE!</v>
      </c>
      <c r="C343" s="85" t="e">
        <f t="shared" si="58"/>
        <v>#VALUE!</v>
      </c>
      <c r="D343" s="88" t="e">
        <f t="shared" si="59"/>
        <v>#VALUE!</v>
      </c>
      <c r="E343" s="91" t="e">
        <f t="shared" si="60"/>
        <v>#VALUE!</v>
      </c>
      <c r="F343" s="14" t="e">
        <f t="shared" si="61"/>
        <v>#VALUE!</v>
      </c>
      <c r="G343" s="14" t="e">
        <f t="shared" si="62"/>
        <v>#VALUE!</v>
      </c>
      <c r="H343" s="83" t="e">
        <f t="shared" si="63"/>
        <v>#VALUE!</v>
      </c>
      <c r="I343" s="122" t="e">
        <f t="shared" si="64"/>
        <v>#VALUE!</v>
      </c>
      <c r="J343" s="122" t="e">
        <f t="shared" si="65"/>
        <v>#VALUE!</v>
      </c>
      <c r="K343" s="97" t="e">
        <f t="shared" si="67"/>
        <v>#VALUE!</v>
      </c>
      <c r="L343" s="175"/>
      <c r="M343" s="249"/>
    </row>
    <row r="344" spans="1:13" ht="16.5" hidden="1">
      <c r="A344" s="12" t="e">
        <f t="shared" si="68"/>
        <v>#VALUE!</v>
      </c>
      <c r="B344" s="14" t="e">
        <f t="shared" si="66"/>
        <v>#VALUE!</v>
      </c>
      <c r="C344" s="85" t="e">
        <f t="shared" si="58"/>
        <v>#VALUE!</v>
      </c>
      <c r="D344" s="88" t="e">
        <f t="shared" si="59"/>
        <v>#VALUE!</v>
      </c>
      <c r="E344" s="91" t="e">
        <f t="shared" si="60"/>
        <v>#VALUE!</v>
      </c>
      <c r="F344" s="14" t="e">
        <f t="shared" si="61"/>
        <v>#VALUE!</v>
      </c>
      <c r="G344" s="14" t="e">
        <f t="shared" si="62"/>
        <v>#VALUE!</v>
      </c>
      <c r="H344" s="83" t="e">
        <f t="shared" si="63"/>
        <v>#VALUE!</v>
      </c>
      <c r="I344" s="122" t="e">
        <f t="shared" si="64"/>
        <v>#VALUE!</v>
      </c>
      <c r="J344" s="122" t="e">
        <f t="shared" si="65"/>
        <v>#VALUE!</v>
      </c>
      <c r="K344" s="97" t="e">
        <f t="shared" si="67"/>
        <v>#VALUE!</v>
      </c>
      <c r="L344" s="175"/>
      <c r="M344" s="249"/>
    </row>
    <row r="345" spans="1:13" ht="16.5" hidden="1">
      <c r="A345" s="12" t="e">
        <f t="shared" si="68"/>
        <v>#VALUE!</v>
      </c>
      <c r="B345" s="14" t="e">
        <f t="shared" si="66"/>
        <v>#VALUE!</v>
      </c>
      <c r="C345" s="85" t="e">
        <f t="shared" si="58"/>
        <v>#VALUE!</v>
      </c>
      <c r="D345" s="88" t="e">
        <f t="shared" si="59"/>
        <v>#VALUE!</v>
      </c>
      <c r="E345" s="91" t="e">
        <f t="shared" si="60"/>
        <v>#VALUE!</v>
      </c>
      <c r="F345" s="14" t="e">
        <f t="shared" si="61"/>
        <v>#VALUE!</v>
      </c>
      <c r="G345" s="14" t="e">
        <f t="shared" si="62"/>
        <v>#VALUE!</v>
      </c>
      <c r="H345" s="83" t="e">
        <f t="shared" si="63"/>
        <v>#VALUE!</v>
      </c>
      <c r="I345" s="122" t="e">
        <f t="shared" si="64"/>
        <v>#VALUE!</v>
      </c>
      <c r="J345" s="122" t="e">
        <f t="shared" si="65"/>
        <v>#VALUE!</v>
      </c>
      <c r="K345" s="97" t="e">
        <f t="shared" si="67"/>
        <v>#VALUE!</v>
      </c>
      <c r="L345" s="175"/>
      <c r="M345" s="249"/>
    </row>
    <row r="346" spans="1:13" ht="16.5" hidden="1">
      <c r="A346" s="12" t="e">
        <f t="shared" si="68"/>
        <v>#VALUE!</v>
      </c>
      <c r="B346" s="14" t="e">
        <f t="shared" si="66"/>
        <v>#VALUE!</v>
      </c>
      <c r="C346" s="85" t="e">
        <f t="shared" si="58"/>
        <v>#VALUE!</v>
      </c>
      <c r="D346" s="88" t="e">
        <f t="shared" si="59"/>
        <v>#VALUE!</v>
      </c>
      <c r="E346" s="91" t="e">
        <f t="shared" si="60"/>
        <v>#VALUE!</v>
      </c>
      <c r="F346" s="14" t="e">
        <f t="shared" si="61"/>
        <v>#VALUE!</v>
      </c>
      <c r="G346" s="14" t="e">
        <f t="shared" si="62"/>
        <v>#VALUE!</v>
      </c>
      <c r="H346" s="83" t="e">
        <f t="shared" si="63"/>
        <v>#VALUE!</v>
      </c>
      <c r="I346" s="122" t="e">
        <f t="shared" si="64"/>
        <v>#VALUE!</v>
      </c>
      <c r="J346" s="122" t="e">
        <f t="shared" si="65"/>
        <v>#VALUE!</v>
      </c>
      <c r="K346" s="97" t="e">
        <f t="shared" si="67"/>
        <v>#VALUE!</v>
      </c>
      <c r="L346" s="175"/>
      <c r="M346" s="249"/>
    </row>
    <row r="347" spans="1:13" ht="16.5" hidden="1">
      <c r="A347" s="12" t="e">
        <f t="shared" si="68"/>
        <v>#VALUE!</v>
      </c>
      <c r="B347" s="14" t="e">
        <f t="shared" si="66"/>
        <v>#VALUE!</v>
      </c>
      <c r="C347" s="85" t="e">
        <f t="shared" si="58"/>
        <v>#VALUE!</v>
      </c>
      <c r="D347" s="88" t="e">
        <f t="shared" si="59"/>
        <v>#VALUE!</v>
      </c>
      <c r="E347" s="91" t="e">
        <f t="shared" si="60"/>
        <v>#VALUE!</v>
      </c>
      <c r="F347" s="14" t="e">
        <f t="shared" si="61"/>
        <v>#VALUE!</v>
      </c>
      <c r="G347" s="14" t="e">
        <f t="shared" si="62"/>
        <v>#VALUE!</v>
      </c>
      <c r="H347" s="83" t="e">
        <f t="shared" si="63"/>
        <v>#VALUE!</v>
      </c>
      <c r="I347" s="122" t="e">
        <f t="shared" si="64"/>
        <v>#VALUE!</v>
      </c>
      <c r="J347" s="122" t="e">
        <f t="shared" si="65"/>
        <v>#VALUE!</v>
      </c>
      <c r="K347" s="97" t="e">
        <f t="shared" si="67"/>
        <v>#VALUE!</v>
      </c>
      <c r="L347" s="175"/>
      <c r="M347" s="249"/>
    </row>
    <row r="348" spans="1:13" ht="16.5" hidden="1">
      <c r="A348" s="12" t="e">
        <f t="shared" si="68"/>
        <v>#VALUE!</v>
      </c>
      <c r="B348" s="14" t="e">
        <f t="shared" si="66"/>
        <v>#VALUE!</v>
      </c>
      <c r="C348" s="85" t="e">
        <f t="shared" si="58"/>
        <v>#VALUE!</v>
      </c>
      <c r="D348" s="88" t="e">
        <f t="shared" si="59"/>
        <v>#VALUE!</v>
      </c>
      <c r="E348" s="91" t="e">
        <f t="shared" si="60"/>
        <v>#VALUE!</v>
      </c>
      <c r="F348" s="14" t="e">
        <f t="shared" si="61"/>
        <v>#VALUE!</v>
      </c>
      <c r="G348" s="14" t="e">
        <f t="shared" si="62"/>
        <v>#VALUE!</v>
      </c>
      <c r="H348" s="83" t="e">
        <f t="shared" si="63"/>
        <v>#VALUE!</v>
      </c>
      <c r="I348" s="122" t="e">
        <f t="shared" si="64"/>
        <v>#VALUE!</v>
      </c>
      <c r="J348" s="122" t="e">
        <f t="shared" si="65"/>
        <v>#VALUE!</v>
      </c>
      <c r="K348" s="97" t="e">
        <f t="shared" si="67"/>
        <v>#VALUE!</v>
      </c>
      <c r="L348" s="175"/>
      <c r="M348" s="249"/>
    </row>
    <row r="349" spans="1:13" ht="9.75" customHeight="1">
      <c r="A349" s="174"/>
      <c r="B349" s="175"/>
      <c r="C349" s="176"/>
      <c r="D349" s="177"/>
      <c r="E349" s="178"/>
      <c r="F349" s="175"/>
      <c r="G349" s="175"/>
      <c r="H349" s="179"/>
      <c r="I349" s="180"/>
      <c r="J349" s="180"/>
      <c r="K349" s="181"/>
      <c r="L349" s="175"/>
      <c r="M349" s="249"/>
    </row>
    <row r="350" spans="1:13" ht="4.5" customHeight="1">
      <c r="B350" s="16"/>
      <c r="C350" s="16"/>
      <c r="D350" s="17"/>
      <c r="E350" s="250"/>
      <c r="F350" s="250"/>
      <c r="G350" s="18"/>
      <c r="H350" s="18"/>
      <c r="I350" s="18"/>
      <c r="J350" s="18"/>
      <c r="K350" s="18"/>
      <c r="L350" s="18"/>
      <c r="M350" s="18"/>
    </row>
    <row r="351" spans="1:13" ht="0.75" customHeight="1">
      <c r="B351" s="52" t="s">
        <v>512</v>
      </c>
      <c r="G351" s="101"/>
    </row>
    <row r="352" spans="1:13" ht="16.5">
      <c r="B352" s="53"/>
      <c r="C352" s="309" t="s">
        <v>8</v>
      </c>
      <c r="D352" s="309"/>
      <c r="H352" s="255" t="s">
        <v>725</v>
      </c>
      <c r="I352" s="255"/>
      <c r="J352" s="255"/>
    </row>
    <row r="353" spans="2:12" ht="16.5">
      <c r="B353" s="310"/>
      <c r="C353" s="310"/>
      <c r="D353" s="310"/>
      <c r="E353" s="310"/>
      <c r="F353" s="237"/>
      <c r="G353" s="237"/>
      <c r="H353" s="237"/>
      <c r="I353" s="237"/>
      <c r="J353" s="237"/>
      <c r="K353" s="237"/>
      <c r="L353" s="237"/>
    </row>
    <row r="355" spans="2:12" ht="15.75">
      <c r="F355" s="263"/>
      <c r="G355" s="263"/>
      <c r="H355" s="263"/>
      <c r="I355" s="263"/>
      <c r="J355" s="263"/>
      <c r="K355" s="263"/>
    </row>
    <row r="356" spans="2:12" ht="15.75">
      <c r="F356" s="250"/>
      <c r="G356" s="250"/>
      <c r="H356" s="17"/>
      <c r="I356" s="17"/>
      <c r="J356" s="17"/>
      <c r="K356" s="19"/>
    </row>
    <row r="357" spans="2:12" ht="16.5">
      <c r="C357" s="255" t="s">
        <v>726</v>
      </c>
      <c r="D357" s="255"/>
      <c r="F357" s="250"/>
      <c r="G357" s="250"/>
      <c r="H357" s="17"/>
      <c r="I357" s="17"/>
      <c r="J357" s="17"/>
      <c r="K357" s="19"/>
    </row>
    <row r="358" spans="2:12" ht="15.75">
      <c r="F358" s="263"/>
      <c r="G358" s="263"/>
      <c r="H358" s="263"/>
      <c r="I358" s="263"/>
      <c r="J358" s="263"/>
      <c r="K358" s="263"/>
    </row>
  </sheetData>
  <autoFilter ref="A9:O348">
    <filterColumn colId="1">
      <filters>
        <filter val="13CC040009"/>
        <filter val="14CC010045"/>
        <filter val="14CC010062"/>
        <filter val="14CC010068"/>
        <filter val="14CC010156"/>
        <filter val="14CC090001"/>
        <filter val="14CC100044"/>
      </filters>
    </filterColumn>
    <filterColumn colId="2" showButton="0"/>
  </autoFilter>
  <mergeCells count="17">
    <mergeCell ref="A1:M1"/>
    <mergeCell ref="A2:M2"/>
    <mergeCell ref="A8:A9"/>
    <mergeCell ref="B8:B9"/>
    <mergeCell ref="C8:D9"/>
    <mergeCell ref="E8:E9"/>
    <mergeCell ref="F8:F9"/>
    <mergeCell ref="G8:G9"/>
    <mergeCell ref="H8:J8"/>
    <mergeCell ref="K8:K9"/>
    <mergeCell ref="F358:K358"/>
    <mergeCell ref="L8:L9"/>
    <mergeCell ref="C352:D352"/>
    <mergeCell ref="H352:J352"/>
    <mergeCell ref="B353:E353"/>
    <mergeCell ref="F355:K355"/>
    <mergeCell ref="C357:D357"/>
  </mergeCells>
  <printOptions horizontalCentered="1"/>
  <pageMargins left="0.37" right="0.39" top="0.96" bottom="0.45" header="0.28999999999999998" footer="0.25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1"/>
  <dimension ref="A1:O358"/>
  <sheetViews>
    <sheetView tabSelected="1" zoomScale="110" zoomScaleNormal="110" workbookViewId="0">
      <selection activeCell="F353" sqref="F353"/>
    </sheetView>
  </sheetViews>
  <sheetFormatPr defaultRowHeight="12.75"/>
  <cols>
    <col min="1" max="1" width="6.28515625" style="20" bestFit="1" customWidth="1"/>
    <col min="2" max="2" width="16" style="21" hidden="1" customWidth="1"/>
    <col min="3" max="3" width="22" style="21" customWidth="1"/>
    <col min="4" max="4" width="12.7109375" style="21" customWidth="1"/>
    <col min="5" max="5" width="11.42578125" style="20" customWidth="1"/>
    <col min="6" max="6" width="17" style="20" bestFit="1" customWidth="1"/>
    <col min="7" max="7" width="10.42578125" style="20" bestFit="1" customWidth="1"/>
    <col min="8" max="8" width="8.28515625" style="21" customWidth="1"/>
    <col min="9" max="10" width="8.5703125" style="21" customWidth="1"/>
    <col min="11" max="11" width="9.42578125" style="22" customWidth="1"/>
    <col min="12" max="12" width="9.7109375" style="22" hidden="1" customWidth="1"/>
    <col min="13" max="13" width="10.42578125" style="22" hidden="1" customWidth="1"/>
    <col min="14" max="235" width="9.140625" style="21"/>
    <col min="236" max="236" width="5" style="21" customWidth="1"/>
    <col min="237" max="237" width="8" style="21" customWidth="1"/>
    <col min="238" max="238" width="20.42578125" style="21" customWidth="1"/>
    <col min="239" max="239" width="10.140625" style="21" bestFit="1" customWidth="1"/>
    <col min="240" max="240" width="13.42578125" style="21" customWidth="1"/>
    <col min="241" max="241" width="13" style="21" customWidth="1"/>
    <col min="242" max="243" width="9.7109375" style="21" customWidth="1"/>
    <col min="244" max="244" width="10.7109375" style="21" customWidth="1"/>
    <col min="245" max="245" width="10.85546875" style="21" customWidth="1"/>
    <col min="246" max="246" width="12.5703125" style="21" customWidth="1"/>
    <col min="247" max="247" width="14.140625" style="21" customWidth="1"/>
    <col min="248" max="248" width="12.7109375" style="21" customWidth="1"/>
    <col min="249" max="491" width="9.140625" style="21"/>
    <col min="492" max="492" width="5" style="21" customWidth="1"/>
    <col min="493" max="493" width="8" style="21" customWidth="1"/>
    <col min="494" max="494" width="20.42578125" style="21" customWidth="1"/>
    <col min="495" max="495" width="10.140625" style="21" bestFit="1" customWidth="1"/>
    <col min="496" max="496" width="13.42578125" style="21" customWidth="1"/>
    <col min="497" max="497" width="13" style="21" customWidth="1"/>
    <col min="498" max="499" width="9.7109375" style="21" customWidth="1"/>
    <col min="500" max="500" width="10.7109375" style="21" customWidth="1"/>
    <col min="501" max="501" width="10.85546875" style="21" customWidth="1"/>
    <col min="502" max="502" width="12.5703125" style="21" customWidth="1"/>
    <col min="503" max="503" width="14.140625" style="21" customWidth="1"/>
    <col min="504" max="504" width="12.7109375" style="21" customWidth="1"/>
    <col min="505" max="747" width="9.140625" style="21"/>
    <col min="748" max="748" width="5" style="21" customWidth="1"/>
    <col min="749" max="749" width="8" style="21" customWidth="1"/>
    <col min="750" max="750" width="20.42578125" style="21" customWidth="1"/>
    <col min="751" max="751" width="10.140625" style="21" bestFit="1" customWidth="1"/>
    <col min="752" max="752" width="13.42578125" style="21" customWidth="1"/>
    <col min="753" max="753" width="13" style="21" customWidth="1"/>
    <col min="754" max="755" width="9.7109375" style="21" customWidth="1"/>
    <col min="756" max="756" width="10.7109375" style="21" customWidth="1"/>
    <col min="757" max="757" width="10.85546875" style="21" customWidth="1"/>
    <col min="758" max="758" width="12.5703125" style="21" customWidth="1"/>
    <col min="759" max="759" width="14.140625" style="21" customWidth="1"/>
    <col min="760" max="760" width="12.7109375" style="21" customWidth="1"/>
    <col min="761" max="1003" width="9.140625" style="21"/>
    <col min="1004" max="1004" width="5" style="21" customWidth="1"/>
    <col min="1005" max="1005" width="8" style="21" customWidth="1"/>
    <col min="1006" max="1006" width="20.42578125" style="21" customWidth="1"/>
    <col min="1007" max="1007" width="10.140625" style="21" bestFit="1" customWidth="1"/>
    <col min="1008" max="1008" width="13.42578125" style="21" customWidth="1"/>
    <col min="1009" max="1009" width="13" style="21" customWidth="1"/>
    <col min="1010" max="1011" width="9.7109375" style="21" customWidth="1"/>
    <col min="1012" max="1012" width="10.7109375" style="21" customWidth="1"/>
    <col min="1013" max="1013" width="10.85546875" style="21" customWidth="1"/>
    <col min="1014" max="1014" width="12.5703125" style="21" customWidth="1"/>
    <col min="1015" max="1015" width="14.140625" style="21" customWidth="1"/>
    <col min="1016" max="1016" width="12.7109375" style="21" customWidth="1"/>
    <col min="1017" max="1259" width="9.140625" style="21"/>
    <col min="1260" max="1260" width="5" style="21" customWidth="1"/>
    <col min="1261" max="1261" width="8" style="21" customWidth="1"/>
    <col min="1262" max="1262" width="20.42578125" style="21" customWidth="1"/>
    <col min="1263" max="1263" width="10.140625" style="21" bestFit="1" customWidth="1"/>
    <col min="1264" max="1264" width="13.42578125" style="21" customWidth="1"/>
    <col min="1265" max="1265" width="13" style="21" customWidth="1"/>
    <col min="1266" max="1267" width="9.7109375" style="21" customWidth="1"/>
    <col min="1268" max="1268" width="10.7109375" style="21" customWidth="1"/>
    <col min="1269" max="1269" width="10.85546875" style="21" customWidth="1"/>
    <col min="1270" max="1270" width="12.5703125" style="21" customWidth="1"/>
    <col min="1271" max="1271" width="14.140625" style="21" customWidth="1"/>
    <col min="1272" max="1272" width="12.7109375" style="21" customWidth="1"/>
    <col min="1273" max="1515" width="9.140625" style="21"/>
    <col min="1516" max="1516" width="5" style="21" customWidth="1"/>
    <col min="1517" max="1517" width="8" style="21" customWidth="1"/>
    <col min="1518" max="1518" width="20.42578125" style="21" customWidth="1"/>
    <col min="1519" max="1519" width="10.140625" style="21" bestFit="1" customWidth="1"/>
    <col min="1520" max="1520" width="13.42578125" style="21" customWidth="1"/>
    <col min="1521" max="1521" width="13" style="21" customWidth="1"/>
    <col min="1522" max="1523" width="9.7109375" style="21" customWidth="1"/>
    <col min="1524" max="1524" width="10.7109375" style="21" customWidth="1"/>
    <col min="1525" max="1525" width="10.85546875" style="21" customWidth="1"/>
    <col min="1526" max="1526" width="12.5703125" style="21" customWidth="1"/>
    <col min="1527" max="1527" width="14.140625" style="21" customWidth="1"/>
    <col min="1528" max="1528" width="12.7109375" style="21" customWidth="1"/>
    <col min="1529" max="1771" width="9.140625" style="21"/>
    <col min="1772" max="1772" width="5" style="21" customWidth="1"/>
    <col min="1773" max="1773" width="8" style="21" customWidth="1"/>
    <col min="1774" max="1774" width="20.42578125" style="21" customWidth="1"/>
    <col min="1775" max="1775" width="10.140625" style="21" bestFit="1" customWidth="1"/>
    <col min="1776" max="1776" width="13.42578125" style="21" customWidth="1"/>
    <col min="1777" max="1777" width="13" style="21" customWidth="1"/>
    <col min="1778" max="1779" width="9.7109375" style="21" customWidth="1"/>
    <col min="1780" max="1780" width="10.7109375" style="21" customWidth="1"/>
    <col min="1781" max="1781" width="10.85546875" style="21" customWidth="1"/>
    <col min="1782" max="1782" width="12.5703125" style="21" customWidth="1"/>
    <col min="1783" max="1783" width="14.140625" style="21" customWidth="1"/>
    <col min="1784" max="1784" width="12.7109375" style="21" customWidth="1"/>
    <col min="1785" max="2027" width="9.140625" style="21"/>
    <col min="2028" max="2028" width="5" style="21" customWidth="1"/>
    <col min="2029" max="2029" width="8" style="21" customWidth="1"/>
    <col min="2030" max="2030" width="20.42578125" style="21" customWidth="1"/>
    <col min="2031" max="2031" width="10.140625" style="21" bestFit="1" customWidth="1"/>
    <col min="2032" max="2032" width="13.42578125" style="21" customWidth="1"/>
    <col min="2033" max="2033" width="13" style="21" customWidth="1"/>
    <col min="2034" max="2035" width="9.7109375" style="21" customWidth="1"/>
    <col min="2036" max="2036" width="10.7109375" style="21" customWidth="1"/>
    <col min="2037" max="2037" width="10.85546875" style="21" customWidth="1"/>
    <col min="2038" max="2038" width="12.5703125" style="21" customWidth="1"/>
    <col min="2039" max="2039" width="14.140625" style="21" customWidth="1"/>
    <col min="2040" max="2040" width="12.7109375" style="21" customWidth="1"/>
    <col min="2041" max="2283" width="9.140625" style="21"/>
    <col min="2284" max="2284" width="5" style="21" customWidth="1"/>
    <col min="2285" max="2285" width="8" style="21" customWidth="1"/>
    <col min="2286" max="2286" width="20.42578125" style="21" customWidth="1"/>
    <col min="2287" max="2287" width="10.140625" style="21" bestFit="1" customWidth="1"/>
    <col min="2288" max="2288" width="13.42578125" style="21" customWidth="1"/>
    <col min="2289" max="2289" width="13" style="21" customWidth="1"/>
    <col min="2290" max="2291" width="9.7109375" style="21" customWidth="1"/>
    <col min="2292" max="2292" width="10.7109375" style="21" customWidth="1"/>
    <col min="2293" max="2293" width="10.85546875" style="21" customWidth="1"/>
    <col min="2294" max="2294" width="12.5703125" style="21" customWidth="1"/>
    <col min="2295" max="2295" width="14.140625" style="21" customWidth="1"/>
    <col min="2296" max="2296" width="12.7109375" style="21" customWidth="1"/>
    <col min="2297" max="2539" width="9.140625" style="21"/>
    <col min="2540" max="2540" width="5" style="21" customWidth="1"/>
    <col min="2541" max="2541" width="8" style="21" customWidth="1"/>
    <col min="2542" max="2542" width="20.42578125" style="21" customWidth="1"/>
    <col min="2543" max="2543" width="10.140625" style="21" bestFit="1" customWidth="1"/>
    <col min="2544" max="2544" width="13.42578125" style="21" customWidth="1"/>
    <col min="2545" max="2545" width="13" style="21" customWidth="1"/>
    <col min="2546" max="2547" width="9.7109375" style="21" customWidth="1"/>
    <col min="2548" max="2548" width="10.7109375" style="21" customWidth="1"/>
    <col min="2549" max="2549" width="10.85546875" style="21" customWidth="1"/>
    <col min="2550" max="2550" width="12.5703125" style="21" customWidth="1"/>
    <col min="2551" max="2551" width="14.140625" style="21" customWidth="1"/>
    <col min="2552" max="2552" width="12.7109375" style="21" customWidth="1"/>
    <col min="2553" max="2795" width="9.140625" style="21"/>
    <col min="2796" max="2796" width="5" style="21" customWidth="1"/>
    <col min="2797" max="2797" width="8" style="21" customWidth="1"/>
    <col min="2798" max="2798" width="20.42578125" style="21" customWidth="1"/>
    <col min="2799" max="2799" width="10.140625" style="21" bestFit="1" customWidth="1"/>
    <col min="2800" max="2800" width="13.42578125" style="21" customWidth="1"/>
    <col min="2801" max="2801" width="13" style="21" customWidth="1"/>
    <col min="2802" max="2803" width="9.7109375" style="21" customWidth="1"/>
    <col min="2804" max="2804" width="10.7109375" style="21" customWidth="1"/>
    <col min="2805" max="2805" width="10.85546875" style="21" customWidth="1"/>
    <col min="2806" max="2806" width="12.5703125" style="21" customWidth="1"/>
    <col min="2807" max="2807" width="14.140625" style="21" customWidth="1"/>
    <col min="2808" max="2808" width="12.7109375" style="21" customWidth="1"/>
    <col min="2809" max="3051" width="9.140625" style="21"/>
    <col min="3052" max="3052" width="5" style="21" customWidth="1"/>
    <col min="3053" max="3053" width="8" style="21" customWidth="1"/>
    <col min="3054" max="3054" width="20.42578125" style="21" customWidth="1"/>
    <col min="3055" max="3055" width="10.140625" style="21" bestFit="1" customWidth="1"/>
    <col min="3056" max="3056" width="13.42578125" style="21" customWidth="1"/>
    <col min="3057" max="3057" width="13" style="21" customWidth="1"/>
    <col min="3058" max="3059" width="9.7109375" style="21" customWidth="1"/>
    <col min="3060" max="3060" width="10.7109375" style="21" customWidth="1"/>
    <col min="3061" max="3061" width="10.85546875" style="21" customWidth="1"/>
    <col min="3062" max="3062" width="12.5703125" style="21" customWidth="1"/>
    <col min="3063" max="3063" width="14.140625" style="21" customWidth="1"/>
    <col min="3064" max="3064" width="12.7109375" style="21" customWidth="1"/>
    <col min="3065" max="3307" width="9.140625" style="21"/>
    <col min="3308" max="3308" width="5" style="21" customWidth="1"/>
    <col min="3309" max="3309" width="8" style="21" customWidth="1"/>
    <col min="3310" max="3310" width="20.42578125" style="21" customWidth="1"/>
    <col min="3311" max="3311" width="10.140625" style="21" bestFit="1" customWidth="1"/>
    <col min="3312" max="3312" width="13.42578125" style="21" customWidth="1"/>
    <col min="3313" max="3313" width="13" style="21" customWidth="1"/>
    <col min="3314" max="3315" width="9.7109375" style="21" customWidth="1"/>
    <col min="3316" max="3316" width="10.7109375" style="21" customWidth="1"/>
    <col min="3317" max="3317" width="10.85546875" style="21" customWidth="1"/>
    <col min="3318" max="3318" width="12.5703125" style="21" customWidth="1"/>
    <col min="3319" max="3319" width="14.140625" style="21" customWidth="1"/>
    <col min="3320" max="3320" width="12.7109375" style="21" customWidth="1"/>
    <col min="3321" max="3563" width="9.140625" style="21"/>
    <col min="3564" max="3564" width="5" style="21" customWidth="1"/>
    <col min="3565" max="3565" width="8" style="21" customWidth="1"/>
    <col min="3566" max="3566" width="20.42578125" style="21" customWidth="1"/>
    <col min="3567" max="3567" width="10.140625" style="21" bestFit="1" customWidth="1"/>
    <col min="3568" max="3568" width="13.42578125" style="21" customWidth="1"/>
    <col min="3569" max="3569" width="13" style="21" customWidth="1"/>
    <col min="3570" max="3571" width="9.7109375" style="21" customWidth="1"/>
    <col min="3572" max="3572" width="10.7109375" style="21" customWidth="1"/>
    <col min="3573" max="3573" width="10.85546875" style="21" customWidth="1"/>
    <col min="3574" max="3574" width="12.5703125" style="21" customWidth="1"/>
    <col min="3575" max="3575" width="14.140625" style="21" customWidth="1"/>
    <col min="3576" max="3576" width="12.7109375" style="21" customWidth="1"/>
    <col min="3577" max="3819" width="9.140625" style="21"/>
    <col min="3820" max="3820" width="5" style="21" customWidth="1"/>
    <col min="3821" max="3821" width="8" style="21" customWidth="1"/>
    <col min="3822" max="3822" width="20.42578125" style="21" customWidth="1"/>
    <col min="3823" max="3823" width="10.140625" style="21" bestFit="1" customWidth="1"/>
    <col min="3824" max="3824" width="13.42578125" style="21" customWidth="1"/>
    <col min="3825" max="3825" width="13" style="21" customWidth="1"/>
    <col min="3826" max="3827" width="9.7109375" style="21" customWidth="1"/>
    <col min="3828" max="3828" width="10.7109375" style="21" customWidth="1"/>
    <col min="3829" max="3829" width="10.85546875" style="21" customWidth="1"/>
    <col min="3830" max="3830" width="12.5703125" style="21" customWidth="1"/>
    <col min="3831" max="3831" width="14.140625" style="21" customWidth="1"/>
    <col min="3832" max="3832" width="12.7109375" style="21" customWidth="1"/>
    <col min="3833" max="4075" width="9.140625" style="21"/>
    <col min="4076" max="4076" width="5" style="21" customWidth="1"/>
    <col min="4077" max="4077" width="8" style="21" customWidth="1"/>
    <col min="4078" max="4078" width="20.42578125" style="21" customWidth="1"/>
    <col min="4079" max="4079" width="10.140625" style="21" bestFit="1" customWidth="1"/>
    <col min="4080" max="4080" width="13.42578125" style="21" customWidth="1"/>
    <col min="4081" max="4081" width="13" style="21" customWidth="1"/>
    <col min="4082" max="4083" width="9.7109375" style="21" customWidth="1"/>
    <col min="4084" max="4084" width="10.7109375" style="21" customWidth="1"/>
    <col min="4085" max="4085" width="10.85546875" style="21" customWidth="1"/>
    <col min="4086" max="4086" width="12.5703125" style="21" customWidth="1"/>
    <col min="4087" max="4087" width="14.140625" style="21" customWidth="1"/>
    <col min="4088" max="4088" width="12.7109375" style="21" customWidth="1"/>
    <col min="4089" max="4331" width="9.140625" style="21"/>
    <col min="4332" max="4332" width="5" style="21" customWidth="1"/>
    <col min="4333" max="4333" width="8" style="21" customWidth="1"/>
    <col min="4334" max="4334" width="20.42578125" style="21" customWidth="1"/>
    <col min="4335" max="4335" width="10.140625" style="21" bestFit="1" customWidth="1"/>
    <col min="4336" max="4336" width="13.42578125" style="21" customWidth="1"/>
    <col min="4337" max="4337" width="13" style="21" customWidth="1"/>
    <col min="4338" max="4339" width="9.7109375" style="21" customWidth="1"/>
    <col min="4340" max="4340" width="10.7109375" style="21" customWidth="1"/>
    <col min="4341" max="4341" width="10.85546875" style="21" customWidth="1"/>
    <col min="4342" max="4342" width="12.5703125" style="21" customWidth="1"/>
    <col min="4343" max="4343" width="14.140625" style="21" customWidth="1"/>
    <col min="4344" max="4344" width="12.7109375" style="21" customWidth="1"/>
    <col min="4345" max="4587" width="9.140625" style="21"/>
    <col min="4588" max="4588" width="5" style="21" customWidth="1"/>
    <col min="4589" max="4589" width="8" style="21" customWidth="1"/>
    <col min="4590" max="4590" width="20.42578125" style="21" customWidth="1"/>
    <col min="4591" max="4591" width="10.140625" style="21" bestFit="1" customWidth="1"/>
    <col min="4592" max="4592" width="13.42578125" style="21" customWidth="1"/>
    <col min="4593" max="4593" width="13" style="21" customWidth="1"/>
    <col min="4594" max="4595" width="9.7109375" style="21" customWidth="1"/>
    <col min="4596" max="4596" width="10.7109375" style="21" customWidth="1"/>
    <col min="4597" max="4597" width="10.85546875" style="21" customWidth="1"/>
    <col min="4598" max="4598" width="12.5703125" style="21" customWidth="1"/>
    <col min="4599" max="4599" width="14.140625" style="21" customWidth="1"/>
    <col min="4600" max="4600" width="12.7109375" style="21" customWidth="1"/>
    <col min="4601" max="4843" width="9.140625" style="21"/>
    <col min="4844" max="4844" width="5" style="21" customWidth="1"/>
    <col min="4845" max="4845" width="8" style="21" customWidth="1"/>
    <col min="4846" max="4846" width="20.42578125" style="21" customWidth="1"/>
    <col min="4847" max="4847" width="10.140625" style="21" bestFit="1" customWidth="1"/>
    <col min="4848" max="4848" width="13.42578125" style="21" customWidth="1"/>
    <col min="4849" max="4849" width="13" style="21" customWidth="1"/>
    <col min="4850" max="4851" width="9.7109375" style="21" customWidth="1"/>
    <col min="4852" max="4852" width="10.7109375" style="21" customWidth="1"/>
    <col min="4853" max="4853" width="10.85546875" style="21" customWidth="1"/>
    <col min="4854" max="4854" width="12.5703125" style="21" customWidth="1"/>
    <col min="4855" max="4855" width="14.140625" style="21" customWidth="1"/>
    <col min="4856" max="4856" width="12.7109375" style="21" customWidth="1"/>
    <col min="4857" max="5099" width="9.140625" style="21"/>
    <col min="5100" max="5100" width="5" style="21" customWidth="1"/>
    <col min="5101" max="5101" width="8" style="21" customWidth="1"/>
    <col min="5102" max="5102" width="20.42578125" style="21" customWidth="1"/>
    <col min="5103" max="5103" width="10.140625" style="21" bestFit="1" customWidth="1"/>
    <col min="5104" max="5104" width="13.42578125" style="21" customWidth="1"/>
    <col min="5105" max="5105" width="13" style="21" customWidth="1"/>
    <col min="5106" max="5107" width="9.7109375" style="21" customWidth="1"/>
    <col min="5108" max="5108" width="10.7109375" style="21" customWidth="1"/>
    <col min="5109" max="5109" width="10.85546875" style="21" customWidth="1"/>
    <col min="5110" max="5110" width="12.5703125" style="21" customWidth="1"/>
    <col min="5111" max="5111" width="14.140625" style="21" customWidth="1"/>
    <col min="5112" max="5112" width="12.7109375" style="21" customWidth="1"/>
    <col min="5113" max="5355" width="9.140625" style="21"/>
    <col min="5356" max="5356" width="5" style="21" customWidth="1"/>
    <col min="5357" max="5357" width="8" style="21" customWidth="1"/>
    <col min="5358" max="5358" width="20.42578125" style="21" customWidth="1"/>
    <col min="5359" max="5359" width="10.140625" style="21" bestFit="1" customWidth="1"/>
    <col min="5360" max="5360" width="13.42578125" style="21" customWidth="1"/>
    <col min="5361" max="5361" width="13" style="21" customWidth="1"/>
    <col min="5362" max="5363" width="9.7109375" style="21" customWidth="1"/>
    <col min="5364" max="5364" width="10.7109375" style="21" customWidth="1"/>
    <col min="5365" max="5365" width="10.85546875" style="21" customWidth="1"/>
    <col min="5366" max="5366" width="12.5703125" style="21" customWidth="1"/>
    <col min="5367" max="5367" width="14.140625" style="21" customWidth="1"/>
    <col min="5368" max="5368" width="12.7109375" style="21" customWidth="1"/>
    <col min="5369" max="5611" width="9.140625" style="21"/>
    <col min="5612" max="5612" width="5" style="21" customWidth="1"/>
    <col min="5613" max="5613" width="8" style="21" customWidth="1"/>
    <col min="5614" max="5614" width="20.42578125" style="21" customWidth="1"/>
    <col min="5615" max="5615" width="10.140625" style="21" bestFit="1" customWidth="1"/>
    <col min="5616" max="5616" width="13.42578125" style="21" customWidth="1"/>
    <col min="5617" max="5617" width="13" style="21" customWidth="1"/>
    <col min="5618" max="5619" width="9.7109375" style="21" customWidth="1"/>
    <col min="5620" max="5620" width="10.7109375" style="21" customWidth="1"/>
    <col min="5621" max="5621" width="10.85546875" style="21" customWidth="1"/>
    <col min="5622" max="5622" width="12.5703125" style="21" customWidth="1"/>
    <col min="5623" max="5623" width="14.140625" style="21" customWidth="1"/>
    <col min="5624" max="5624" width="12.7109375" style="21" customWidth="1"/>
    <col min="5625" max="5867" width="9.140625" style="21"/>
    <col min="5868" max="5868" width="5" style="21" customWidth="1"/>
    <col min="5869" max="5869" width="8" style="21" customWidth="1"/>
    <col min="5870" max="5870" width="20.42578125" style="21" customWidth="1"/>
    <col min="5871" max="5871" width="10.140625" style="21" bestFit="1" customWidth="1"/>
    <col min="5872" max="5872" width="13.42578125" style="21" customWidth="1"/>
    <col min="5873" max="5873" width="13" style="21" customWidth="1"/>
    <col min="5874" max="5875" width="9.7109375" style="21" customWidth="1"/>
    <col min="5876" max="5876" width="10.7109375" style="21" customWidth="1"/>
    <col min="5877" max="5877" width="10.85546875" style="21" customWidth="1"/>
    <col min="5878" max="5878" width="12.5703125" style="21" customWidth="1"/>
    <col min="5879" max="5879" width="14.140625" style="21" customWidth="1"/>
    <col min="5880" max="5880" width="12.7109375" style="21" customWidth="1"/>
    <col min="5881" max="6123" width="9.140625" style="21"/>
    <col min="6124" max="6124" width="5" style="21" customWidth="1"/>
    <col min="6125" max="6125" width="8" style="21" customWidth="1"/>
    <col min="6126" max="6126" width="20.42578125" style="21" customWidth="1"/>
    <col min="6127" max="6127" width="10.140625" style="21" bestFit="1" customWidth="1"/>
    <col min="6128" max="6128" width="13.42578125" style="21" customWidth="1"/>
    <col min="6129" max="6129" width="13" style="21" customWidth="1"/>
    <col min="6130" max="6131" width="9.7109375" style="21" customWidth="1"/>
    <col min="6132" max="6132" width="10.7109375" style="21" customWidth="1"/>
    <col min="6133" max="6133" width="10.85546875" style="21" customWidth="1"/>
    <col min="6134" max="6134" width="12.5703125" style="21" customWidth="1"/>
    <col min="6135" max="6135" width="14.140625" style="21" customWidth="1"/>
    <col min="6136" max="6136" width="12.7109375" style="21" customWidth="1"/>
    <col min="6137" max="6379" width="9.140625" style="21"/>
    <col min="6380" max="6380" width="5" style="21" customWidth="1"/>
    <col min="6381" max="6381" width="8" style="21" customWidth="1"/>
    <col min="6382" max="6382" width="20.42578125" style="21" customWidth="1"/>
    <col min="6383" max="6383" width="10.140625" style="21" bestFit="1" customWidth="1"/>
    <col min="6384" max="6384" width="13.42578125" style="21" customWidth="1"/>
    <col min="6385" max="6385" width="13" style="21" customWidth="1"/>
    <col min="6386" max="6387" width="9.7109375" style="21" customWidth="1"/>
    <col min="6388" max="6388" width="10.7109375" style="21" customWidth="1"/>
    <col min="6389" max="6389" width="10.85546875" style="21" customWidth="1"/>
    <col min="6390" max="6390" width="12.5703125" style="21" customWidth="1"/>
    <col min="6391" max="6391" width="14.140625" style="21" customWidth="1"/>
    <col min="6392" max="6392" width="12.7109375" style="21" customWidth="1"/>
    <col min="6393" max="6635" width="9.140625" style="21"/>
    <col min="6636" max="6636" width="5" style="21" customWidth="1"/>
    <col min="6637" max="6637" width="8" style="21" customWidth="1"/>
    <col min="6638" max="6638" width="20.42578125" style="21" customWidth="1"/>
    <col min="6639" max="6639" width="10.140625" style="21" bestFit="1" customWidth="1"/>
    <col min="6640" max="6640" width="13.42578125" style="21" customWidth="1"/>
    <col min="6641" max="6641" width="13" style="21" customWidth="1"/>
    <col min="6642" max="6643" width="9.7109375" style="21" customWidth="1"/>
    <col min="6644" max="6644" width="10.7109375" style="21" customWidth="1"/>
    <col min="6645" max="6645" width="10.85546875" style="21" customWidth="1"/>
    <col min="6646" max="6646" width="12.5703125" style="21" customWidth="1"/>
    <col min="6647" max="6647" width="14.140625" style="21" customWidth="1"/>
    <col min="6648" max="6648" width="12.7109375" style="21" customWidth="1"/>
    <col min="6649" max="6891" width="9.140625" style="21"/>
    <col min="6892" max="6892" width="5" style="21" customWidth="1"/>
    <col min="6893" max="6893" width="8" style="21" customWidth="1"/>
    <col min="6894" max="6894" width="20.42578125" style="21" customWidth="1"/>
    <col min="6895" max="6895" width="10.140625" style="21" bestFit="1" customWidth="1"/>
    <col min="6896" max="6896" width="13.42578125" style="21" customWidth="1"/>
    <col min="6897" max="6897" width="13" style="21" customWidth="1"/>
    <col min="6898" max="6899" width="9.7109375" style="21" customWidth="1"/>
    <col min="6900" max="6900" width="10.7109375" style="21" customWidth="1"/>
    <col min="6901" max="6901" width="10.85546875" style="21" customWidth="1"/>
    <col min="6902" max="6902" width="12.5703125" style="21" customWidth="1"/>
    <col min="6903" max="6903" width="14.140625" style="21" customWidth="1"/>
    <col min="6904" max="6904" width="12.7109375" style="21" customWidth="1"/>
    <col min="6905" max="7147" width="9.140625" style="21"/>
    <col min="7148" max="7148" width="5" style="21" customWidth="1"/>
    <col min="7149" max="7149" width="8" style="21" customWidth="1"/>
    <col min="7150" max="7150" width="20.42578125" style="21" customWidth="1"/>
    <col min="7151" max="7151" width="10.140625" style="21" bestFit="1" customWidth="1"/>
    <col min="7152" max="7152" width="13.42578125" style="21" customWidth="1"/>
    <col min="7153" max="7153" width="13" style="21" customWidth="1"/>
    <col min="7154" max="7155" width="9.7109375" style="21" customWidth="1"/>
    <col min="7156" max="7156" width="10.7109375" style="21" customWidth="1"/>
    <col min="7157" max="7157" width="10.85546875" style="21" customWidth="1"/>
    <col min="7158" max="7158" width="12.5703125" style="21" customWidth="1"/>
    <col min="7159" max="7159" width="14.140625" style="21" customWidth="1"/>
    <col min="7160" max="7160" width="12.7109375" style="21" customWidth="1"/>
    <col min="7161" max="7403" width="9.140625" style="21"/>
    <col min="7404" max="7404" width="5" style="21" customWidth="1"/>
    <col min="7405" max="7405" width="8" style="21" customWidth="1"/>
    <col min="7406" max="7406" width="20.42578125" style="21" customWidth="1"/>
    <col min="7407" max="7407" width="10.140625" style="21" bestFit="1" customWidth="1"/>
    <col min="7408" max="7408" width="13.42578125" style="21" customWidth="1"/>
    <col min="7409" max="7409" width="13" style="21" customWidth="1"/>
    <col min="7410" max="7411" width="9.7109375" style="21" customWidth="1"/>
    <col min="7412" max="7412" width="10.7109375" style="21" customWidth="1"/>
    <col min="7413" max="7413" width="10.85546875" style="21" customWidth="1"/>
    <col min="7414" max="7414" width="12.5703125" style="21" customWidth="1"/>
    <col min="7415" max="7415" width="14.140625" style="21" customWidth="1"/>
    <col min="7416" max="7416" width="12.7109375" style="21" customWidth="1"/>
    <col min="7417" max="7659" width="9.140625" style="21"/>
    <col min="7660" max="7660" width="5" style="21" customWidth="1"/>
    <col min="7661" max="7661" width="8" style="21" customWidth="1"/>
    <col min="7662" max="7662" width="20.42578125" style="21" customWidth="1"/>
    <col min="7663" max="7663" width="10.140625" style="21" bestFit="1" customWidth="1"/>
    <col min="7664" max="7664" width="13.42578125" style="21" customWidth="1"/>
    <col min="7665" max="7665" width="13" style="21" customWidth="1"/>
    <col min="7666" max="7667" width="9.7109375" style="21" customWidth="1"/>
    <col min="7668" max="7668" width="10.7109375" style="21" customWidth="1"/>
    <col min="7669" max="7669" width="10.85546875" style="21" customWidth="1"/>
    <col min="7670" max="7670" width="12.5703125" style="21" customWidth="1"/>
    <col min="7671" max="7671" width="14.140625" style="21" customWidth="1"/>
    <col min="7672" max="7672" width="12.7109375" style="21" customWidth="1"/>
    <col min="7673" max="7915" width="9.140625" style="21"/>
    <col min="7916" max="7916" width="5" style="21" customWidth="1"/>
    <col min="7917" max="7917" width="8" style="21" customWidth="1"/>
    <col min="7918" max="7918" width="20.42578125" style="21" customWidth="1"/>
    <col min="7919" max="7919" width="10.140625" style="21" bestFit="1" customWidth="1"/>
    <col min="7920" max="7920" width="13.42578125" style="21" customWidth="1"/>
    <col min="7921" max="7921" width="13" style="21" customWidth="1"/>
    <col min="7922" max="7923" width="9.7109375" style="21" customWidth="1"/>
    <col min="7924" max="7924" width="10.7109375" style="21" customWidth="1"/>
    <col min="7925" max="7925" width="10.85546875" style="21" customWidth="1"/>
    <col min="7926" max="7926" width="12.5703125" style="21" customWidth="1"/>
    <col min="7927" max="7927" width="14.140625" style="21" customWidth="1"/>
    <col min="7928" max="7928" width="12.7109375" style="21" customWidth="1"/>
    <col min="7929" max="8171" width="9.140625" style="21"/>
    <col min="8172" max="8172" width="5" style="21" customWidth="1"/>
    <col min="8173" max="8173" width="8" style="21" customWidth="1"/>
    <col min="8174" max="8174" width="20.42578125" style="21" customWidth="1"/>
    <col min="8175" max="8175" width="10.140625" style="21" bestFit="1" customWidth="1"/>
    <col min="8176" max="8176" width="13.42578125" style="21" customWidth="1"/>
    <col min="8177" max="8177" width="13" style="21" customWidth="1"/>
    <col min="8178" max="8179" width="9.7109375" style="21" customWidth="1"/>
    <col min="8180" max="8180" width="10.7109375" style="21" customWidth="1"/>
    <col min="8181" max="8181" width="10.85546875" style="21" customWidth="1"/>
    <col min="8182" max="8182" width="12.5703125" style="21" customWidth="1"/>
    <col min="8183" max="8183" width="14.140625" style="21" customWidth="1"/>
    <col min="8184" max="8184" width="12.7109375" style="21" customWidth="1"/>
    <col min="8185" max="8427" width="9.140625" style="21"/>
    <col min="8428" max="8428" width="5" style="21" customWidth="1"/>
    <col min="8429" max="8429" width="8" style="21" customWidth="1"/>
    <col min="8430" max="8430" width="20.42578125" style="21" customWidth="1"/>
    <col min="8431" max="8431" width="10.140625" style="21" bestFit="1" customWidth="1"/>
    <col min="8432" max="8432" width="13.42578125" style="21" customWidth="1"/>
    <col min="8433" max="8433" width="13" style="21" customWidth="1"/>
    <col min="8434" max="8435" width="9.7109375" style="21" customWidth="1"/>
    <col min="8436" max="8436" width="10.7109375" style="21" customWidth="1"/>
    <col min="8437" max="8437" width="10.85546875" style="21" customWidth="1"/>
    <col min="8438" max="8438" width="12.5703125" style="21" customWidth="1"/>
    <col min="8439" max="8439" width="14.140625" style="21" customWidth="1"/>
    <col min="8440" max="8440" width="12.7109375" style="21" customWidth="1"/>
    <col min="8441" max="8683" width="9.140625" style="21"/>
    <col min="8684" max="8684" width="5" style="21" customWidth="1"/>
    <col min="8685" max="8685" width="8" style="21" customWidth="1"/>
    <col min="8686" max="8686" width="20.42578125" style="21" customWidth="1"/>
    <col min="8687" max="8687" width="10.140625" style="21" bestFit="1" customWidth="1"/>
    <col min="8688" max="8688" width="13.42578125" style="21" customWidth="1"/>
    <col min="8689" max="8689" width="13" style="21" customWidth="1"/>
    <col min="8690" max="8691" width="9.7109375" style="21" customWidth="1"/>
    <col min="8692" max="8692" width="10.7109375" style="21" customWidth="1"/>
    <col min="8693" max="8693" width="10.85546875" style="21" customWidth="1"/>
    <col min="8694" max="8694" width="12.5703125" style="21" customWidth="1"/>
    <col min="8695" max="8695" width="14.140625" style="21" customWidth="1"/>
    <col min="8696" max="8696" width="12.7109375" style="21" customWidth="1"/>
    <col min="8697" max="8939" width="9.140625" style="21"/>
    <col min="8940" max="8940" width="5" style="21" customWidth="1"/>
    <col min="8941" max="8941" width="8" style="21" customWidth="1"/>
    <col min="8942" max="8942" width="20.42578125" style="21" customWidth="1"/>
    <col min="8943" max="8943" width="10.140625" style="21" bestFit="1" customWidth="1"/>
    <col min="8944" max="8944" width="13.42578125" style="21" customWidth="1"/>
    <col min="8945" max="8945" width="13" style="21" customWidth="1"/>
    <col min="8946" max="8947" width="9.7109375" style="21" customWidth="1"/>
    <col min="8948" max="8948" width="10.7109375" style="21" customWidth="1"/>
    <col min="8949" max="8949" width="10.85546875" style="21" customWidth="1"/>
    <col min="8950" max="8950" width="12.5703125" style="21" customWidth="1"/>
    <col min="8951" max="8951" width="14.140625" style="21" customWidth="1"/>
    <col min="8952" max="8952" width="12.7109375" style="21" customWidth="1"/>
    <col min="8953" max="9195" width="9.140625" style="21"/>
    <col min="9196" max="9196" width="5" style="21" customWidth="1"/>
    <col min="9197" max="9197" width="8" style="21" customWidth="1"/>
    <col min="9198" max="9198" width="20.42578125" style="21" customWidth="1"/>
    <col min="9199" max="9199" width="10.140625" style="21" bestFit="1" customWidth="1"/>
    <col min="9200" max="9200" width="13.42578125" style="21" customWidth="1"/>
    <col min="9201" max="9201" width="13" style="21" customWidth="1"/>
    <col min="9202" max="9203" width="9.7109375" style="21" customWidth="1"/>
    <col min="9204" max="9204" width="10.7109375" style="21" customWidth="1"/>
    <col min="9205" max="9205" width="10.85546875" style="21" customWidth="1"/>
    <col min="9206" max="9206" width="12.5703125" style="21" customWidth="1"/>
    <col min="9207" max="9207" width="14.140625" style="21" customWidth="1"/>
    <col min="9208" max="9208" width="12.7109375" style="21" customWidth="1"/>
    <col min="9209" max="9451" width="9.140625" style="21"/>
    <col min="9452" max="9452" width="5" style="21" customWidth="1"/>
    <col min="9453" max="9453" width="8" style="21" customWidth="1"/>
    <col min="9454" max="9454" width="20.42578125" style="21" customWidth="1"/>
    <col min="9455" max="9455" width="10.140625" style="21" bestFit="1" customWidth="1"/>
    <col min="9456" max="9456" width="13.42578125" style="21" customWidth="1"/>
    <col min="9457" max="9457" width="13" style="21" customWidth="1"/>
    <col min="9458" max="9459" width="9.7109375" style="21" customWidth="1"/>
    <col min="9460" max="9460" width="10.7109375" style="21" customWidth="1"/>
    <col min="9461" max="9461" width="10.85546875" style="21" customWidth="1"/>
    <col min="9462" max="9462" width="12.5703125" style="21" customWidth="1"/>
    <col min="9463" max="9463" width="14.140625" style="21" customWidth="1"/>
    <col min="9464" max="9464" width="12.7109375" style="21" customWidth="1"/>
    <col min="9465" max="9707" width="9.140625" style="21"/>
    <col min="9708" max="9708" width="5" style="21" customWidth="1"/>
    <col min="9709" max="9709" width="8" style="21" customWidth="1"/>
    <col min="9710" max="9710" width="20.42578125" style="21" customWidth="1"/>
    <col min="9711" max="9711" width="10.140625" style="21" bestFit="1" customWidth="1"/>
    <col min="9712" max="9712" width="13.42578125" style="21" customWidth="1"/>
    <col min="9713" max="9713" width="13" style="21" customWidth="1"/>
    <col min="9714" max="9715" width="9.7109375" style="21" customWidth="1"/>
    <col min="9716" max="9716" width="10.7109375" style="21" customWidth="1"/>
    <col min="9717" max="9717" width="10.85546875" style="21" customWidth="1"/>
    <col min="9718" max="9718" width="12.5703125" style="21" customWidth="1"/>
    <col min="9719" max="9719" width="14.140625" style="21" customWidth="1"/>
    <col min="9720" max="9720" width="12.7109375" style="21" customWidth="1"/>
    <col min="9721" max="9963" width="9.140625" style="21"/>
    <col min="9964" max="9964" width="5" style="21" customWidth="1"/>
    <col min="9965" max="9965" width="8" style="21" customWidth="1"/>
    <col min="9966" max="9966" width="20.42578125" style="21" customWidth="1"/>
    <col min="9967" max="9967" width="10.140625" style="21" bestFit="1" customWidth="1"/>
    <col min="9968" max="9968" width="13.42578125" style="21" customWidth="1"/>
    <col min="9969" max="9969" width="13" style="21" customWidth="1"/>
    <col min="9970" max="9971" width="9.7109375" style="21" customWidth="1"/>
    <col min="9972" max="9972" width="10.7109375" style="21" customWidth="1"/>
    <col min="9973" max="9973" width="10.85546875" style="21" customWidth="1"/>
    <col min="9974" max="9974" width="12.5703125" style="21" customWidth="1"/>
    <col min="9975" max="9975" width="14.140625" style="21" customWidth="1"/>
    <col min="9976" max="9976" width="12.7109375" style="21" customWidth="1"/>
    <col min="9977" max="10219" width="9.140625" style="21"/>
    <col min="10220" max="10220" width="5" style="21" customWidth="1"/>
    <col min="10221" max="10221" width="8" style="21" customWidth="1"/>
    <col min="10222" max="10222" width="20.42578125" style="21" customWidth="1"/>
    <col min="10223" max="10223" width="10.140625" style="21" bestFit="1" customWidth="1"/>
    <col min="10224" max="10224" width="13.42578125" style="21" customWidth="1"/>
    <col min="10225" max="10225" width="13" style="21" customWidth="1"/>
    <col min="10226" max="10227" width="9.7109375" style="21" customWidth="1"/>
    <col min="10228" max="10228" width="10.7109375" style="21" customWidth="1"/>
    <col min="10229" max="10229" width="10.85546875" style="21" customWidth="1"/>
    <col min="10230" max="10230" width="12.5703125" style="21" customWidth="1"/>
    <col min="10231" max="10231" width="14.140625" style="21" customWidth="1"/>
    <col min="10232" max="10232" width="12.7109375" style="21" customWidth="1"/>
    <col min="10233" max="10475" width="9.140625" style="21"/>
    <col min="10476" max="10476" width="5" style="21" customWidth="1"/>
    <col min="10477" max="10477" width="8" style="21" customWidth="1"/>
    <col min="10478" max="10478" width="20.42578125" style="21" customWidth="1"/>
    <col min="10479" max="10479" width="10.140625" style="21" bestFit="1" customWidth="1"/>
    <col min="10480" max="10480" width="13.42578125" style="21" customWidth="1"/>
    <col min="10481" max="10481" width="13" style="21" customWidth="1"/>
    <col min="10482" max="10483" width="9.7109375" style="21" customWidth="1"/>
    <col min="10484" max="10484" width="10.7109375" style="21" customWidth="1"/>
    <col min="10485" max="10485" width="10.85546875" style="21" customWidth="1"/>
    <col min="10486" max="10486" width="12.5703125" style="21" customWidth="1"/>
    <col min="10487" max="10487" width="14.140625" style="21" customWidth="1"/>
    <col min="10488" max="10488" width="12.7109375" style="21" customWidth="1"/>
    <col min="10489" max="10731" width="9.140625" style="21"/>
    <col min="10732" max="10732" width="5" style="21" customWidth="1"/>
    <col min="10733" max="10733" width="8" style="21" customWidth="1"/>
    <col min="10734" max="10734" width="20.42578125" style="21" customWidth="1"/>
    <col min="10735" max="10735" width="10.140625" style="21" bestFit="1" customWidth="1"/>
    <col min="10736" max="10736" width="13.42578125" style="21" customWidth="1"/>
    <col min="10737" max="10737" width="13" style="21" customWidth="1"/>
    <col min="10738" max="10739" width="9.7109375" style="21" customWidth="1"/>
    <col min="10740" max="10740" width="10.7109375" style="21" customWidth="1"/>
    <col min="10741" max="10741" width="10.85546875" style="21" customWidth="1"/>
    <col min="10742" max="10742" width="12.5703125" style="21" customWidth="1"/>
    <col min="10743" max="10743" width="14.140625" style="21" customWidth="1"/>
    <col min="10744" max="10744" width="12.7109375" style="21" customWidth="1"/>
    <col min="10745" max="10987" width="9.140625" style="21"/>
    <col min="10988" max="10988" width="5" style="21" customWidth="1"/>
    <col min="10989" max="10989" width="8" style="21" customWidth="1"/>
    <col min="10990" max="10990" width="20.42578125" style="21" customWidth="1"/>
    <col min="10991" max="10991" width="10.140625" style="21" bestFit="1" customWidth="1"/>
    <col min="10992" max="10992" width="13.42578125" style="21" customWidth="1"/>
    <col min="10993" max="10993" width="13" style="21" customWidth="1"/>
    <col min="10994" max="10995" width="9.7109375" style="21" customWidth="1"/>
    <col min="10996" max="10996" width="10.7109375" style="21" customWidth="1"/>
    <col min="10997" max="10997" width="10.85546875" style="21" customWidth="1"/>
    <col min="10998" max="10998" width="12.5703125" style="21" customWidth="1"/>
    <col min="10999" max="10999" width="14.140625" style="21" customWidth="1"/>
    <col min="11000" max="11000" width="12.7109375" style="21" customWidth="1"/>
    <col min="11001" max="11243" width="9.140625" style="21"/>
    <col min="11244" max="11244" width="5" style="21" customWidth="1"/>
    <col min="11245" max="11245" width="8" style="21" customWidth="1"/>
    <col min="11246" max="11246" width="20.42578125" style="21" customWidth="1"/>
    <col min="11247" max="11247" width="10.140625" style="21" bestFit="1" customWidth="1"/>
    <col min="11248" max="11248" width="13.42578125" style="21" customWidth="1"/>
    <col min="11249" max="11249" width="13" style="21" customWidth="1"/>
    <col min="11250" max="11251" width="9.7109375" style="21" customWidth="1"/>
    <col min="11252" max="11252" width="10.7109375" style="21" customWidth="1"/>
    <col min="11253" max="11253" width="10.85546875" style="21" customWidth="1"/>
    <col min="11254" max="11254" width="12.5703125" style="21" customWidth="1"/>
    <col min="11255" max="11255" width="14.140625" style="21" customWidth="1"/>
    <col min="11256" max="11256" width="12.7109375" style="21" customWidth="1"/>
    <col min="11257" max="11499" width="9.140625" style="21"/>
    <col min="11500" max="11500" width="5" style="21" customWidth="1"/>
    <col min="11501" max="11501" width="8" style="21" customWidth="1"/>
    <col min="11502" max="11502" width="20.42578125" style="21" customWidth="1"/>
    <col min="11503" max="11503" width="10.140625" style="21" bestFit="1" customWidth="1"/>
    <col min="11504" max="11504" width="13.42578125" style="21" customWidth="1"/>
    <col min="11505" max="11505" width="13" style="21" customWidth="1"/>
    <col min="11506" max="11507" width="9.7109375" style="21" customWidth="1"/>
    <col min="11508" max="11508" width="10.7109375" style="21" customWidth="1"/>
    <col min="11509" max="11509" width="10.85546875" style="21" customWidth="1"/>
    <col min="11510" max="11510" width="12.5703125" style="21" customWidth="1"/>
    <col min="11511" max="11511" width="14.140625" style="21" customWidth="1"/>
    <col min="11512" max="11512" width="12.7109375" style="21" customWidth="1"/>
    <col min="11513" max="11755" width="9.140625" style="21"/>
    <col min="11756" max="11756" width="5" style="21" customWidth="1"/>
    <col min="11757" max="11757" width="8" style="21" customWidth="1"/>
    <col min="11758" max="11758" width="20.42578125" style="21" customWidth="1"/>
    <col min="11759" max="11759" width="10.140625" style="21" bestFit="1" customWidth="1"/>
    <col min="11760" max="11760" width="13.42578125" style="21" customWidth="1"/>
    <col min="11761" max="11761" width="13" style="21" customWidth="1"/>
    <col min="11762" max="11763" width="9.7109375" style="21" customWidth="1"/>
    <col min="11764" max="11764" width="10.7109375" style="21" customWidth="1"/>
    <col min="11765" max="11765" width="10.85546875" style="21" customWidth="1"/>
    <col min="11766" max="11766" width="12.5703125" style="21" customWidth="1"/>
    <col min="11767" max="11767" width="14.140625" style="21" customWidth="1"/>
    <col min="11768" max="11768" width="12.7109375" style="21" customWidth="1"/>
    <col min="11769" max="12011" width="9.140625" style="21"/>
    <col min="12012" max="12012" width="5" style="21" customWidth="1"/>
    <col min="12013" max="12013" width="8" style="21" customWidth="1"/>
    <col min="12014" max="12014" width="20.42578125" style="21" customWidth="1"/>
    <col min="12015" max="12015" width="10.140625" style="21" bestFit="1" customWidth="1"/>
    <col min="12016" max="12016" width="13.42578125" style="21" customWidth="1"/>
    <col min="12017" max="12017" width="13" style="21" customWidth="1"/>
    <col min="12018" max="12019" width="9.7109375" style="21" customWidth="1"/>
    <col min="12020" max="12020" width="10.7109375" style="21" customWidth="1"/>
    <col min="12021" max="12021" width="10.85546875" style="21" customWidth="1"/>
    <col min="12022" max="12022" width="12.5703125" style="21" customWidth="1"/>
    <col min="12023" max="12023" width="14.140625" style="21" customWidth="1"/>
    <col min="12024" max="12024" width="12.7109375" style="21" customWidth="1"/>
    <col min="12025" max="12267" width="9.140625" style="21"/>
    <col min="12268" max="12268" width="5" style="21" customWidth="1"/>
    <col min="12269" max="12269" width="8" style="21" customWidth="1"/>
    <col min="12270" max="12270" width="20.42578125" style="21" customWidth="1"/>
    <col min="12271" max="12271" width="10.140625" style="21" bestFit="1" customWidth="1"/>
    <col min="12272" max="12272" width="13.42578125" style="21" customWidth="1"/>
    <col min="12273" max="12273" width="13" style="21" customWidth="1"/>
    <col min="12274" max="12275" width="9.7109375" style="21" customWidth="1"/>
    <col min="12276" max="12276" width="10.7109375" style="21" customWidth="1"/>
    <col min="12277" max="12277" width="10.85546875" style="21" customWidth="1"/>
    <col min="12278" max="12278" width="12.5703125" style="21" customWidth="1"/>
    <col min="12279" max="12279" width="14.140625" style="21" customWidth="1"/>
    <col min="12280" max="12280" width="12.7109375" style="21" customWidth="1"/>
    <col min="12281" max="12523" width="9.140625" style="21"/>
    <col min="12524" max="12524" width="5" style="21" customWidth="1"/>
    <col min="12525" max="12525" width="8" style="21" customWidth="1"/>
    <col min="12526" max="12526" width="20.42578125" style="21" customWidth="1"/>
    <col min="12527" max="12527" width="10.140625" style="21" bestFit="1" customWidth="1"/>
    <col min="12528" max="12528" width="13.42578125" style="21" customWidth="1"/>
    <col min="12529" max="12529" width="13" style="21" customWidth="1"/>
    <col min="12530" max="12531" width="9.7109375" style="21" customWidth="1"/>
    <col min="12532" max="12532" width="10.7109375" style="21" customWidth="1"/>
    <col min="12533" max="12533" width="10.85546875" style="21" customWidth="1"/>
    <col min="12534" max="12534" width="12.5703125" style="21" customWidth="1"/>
    <col min="12535" max="12535" width="14.140625" style="21" customWidth="1"/>
    <col min="12536" max="12536" width="12.7109375" style="21" customWidth="1"/>
    <col min="12537" max="12779" width="9.140625" style="21"/>
    <col min="12780" max="12780" width="5" style="21" customWidth="1"/>
    <col min="12781" max="12781" width="8" style="21" customWidth="1"/>
    <col min="12782" max="12782" width="20.42578125" style="21" customWidth="1"/>
    <col min="12783" max="12783" width="10.140625" style="21" bestFit="1" customWidth="1"/>
    <col min="12784" max="12784" width="13.42578125" style="21" customWidth="1"/>
    <col min="12785" max="12785" width="13" style="21" customWidth="1"/>
    <col min="12786" max="12787" width="9.7109375" style="21" customWidth="1"/>
    <col min="12788" max="12788" width="10.7109375" style="21" customWidth="1"/>
    <col min="12789" max="12789" width="10.85546875" style="21" customWidth="1"/>
    <col min="12790" max="12790" width="12.5703125" style="21" customWidth="1"/>
    <col min="12791" max="12791" width="14.140625" style="21" customWidth="1"/>
    <col min="12792" max="12792" width="12.7109375" style="21" customWidth="1"/>
    <col min="12793" max="13035" width="9.140625" style="21"/>
    <col min="13036" max="13036" width="5" style="21" customWidth="1"/>
    <col min="13037" max="13037" width="8" style="21" customWidth="1"/>
    <col min="13038" max="13038" width="20.42578125" style="21" customWidth="1"/>
    <col min="13039" max="13039" width="10.140625" style="21" bestFit="1" customWidth="1"/>
    <col min="13040" max="13040" width="13.42578125" style="21" customWidth="1"/>
    <col min="13041" max="13041" width="13" style="21" customWidth="1"/>
    <col min="13042" max="13043" width="9.7109375" style="21" customWidth="1"/>
    <col min="13044" max="13044" width="10.7109375" style="21" customWidth="1"/>
    <col min="13045" max="13045" width="10.85546875" style="21" customWidth="1"/>
    <col min="13046" max="13046" width="12.5703125" style="21" customWidth="1"/>
    <col min="13047" max="13047" width="14.140625" style="21" customWidth="1"/>
    <col min="13048" max="13048" width="12.7109375" style="21" customWidth="1"/>
    <col min="13049" max="13291" width="9.140625" style="21"/>
    <col min="13292" max="13292" width="5" style="21" customWidth="1"/>
    <col min="13293" max="13293" width="8" style="21" customWidth="1"/>
    <col min="13294" max="13294" width="20.42578125" style="21" customWidth="1"/>
    <col min="13295" max="13295" width="10.140625" style="21" bestFit="1" customWidth="1"/>
    <col min="13296" max="13296" width="13.42578125" style="21" customWidth="1"/>
    <col min="13297" max="13297" width="13" style="21" customWidth="1"/>
    <col min="13298" max="13299" width="9.7109375" style="21" customWidth="1"/>
    <col min="13300" max="13300" width="10.7109375" style="21" customWidth="1"/>
    <col min="13301" max="13301" width="10.85546875" style="21" customWidth="1"/>
    <col min="13302" max="13302" width="12.5703125" style="21" customWidth="1"/>
    <col min="13303" max="13303" width="14.140625" style="21" customWidth="1"/>
    <col min="13304" max="13304" width="12.7109375" style="21" customWidth="1"/>
    <col min="13305" max="13547" width="9.140625" style="21"/>
    <col min="13548" max="13548" width="5" style="21" customWidth="1"/>
    <col min="13549" max="13549" width="8" style="21" customWidth="1"/>
    <col min="13550" max="13550" width="20.42578125" style="21" customWidth="1"/>
    <col min="13551" max="13551" width="10.140625" style="21" bestFit="1" customWidth="1"/>
    <col min="13552" max="13552" width="13.42578125" style="21" customWidth="1"/>
    <col min="13553" max="13553" width="13" style="21" customWidth="1"/>
    <col min="13554" max="13555" width="9.7109375" style="21" customWidth="1"/>
    <col min="13556" max="13556" width="10.7109375" style="21" customWidth="1"/>
    <col min="13557" max="13557" width="10.85546875" style="21" customWidth="1"/>
    <col min="13558" max="13558" width="12.5703125" style="21" customWidth="1"/>
    <col min="13559" max="13559" width="14.140625" style="21" customWidth="1"/>
    <col min="13560" max="13560" width="12.7109375" style="21" customWidth="1"/>
    <col min="13561" max="13803" width="9.140625" style="21"/>
    <col min="13804" max="13804" width="5" style="21" customWidth="1"/>
    <col min="13805" max="13805" width="8" style="21" customWidth="1"/>
    <col min="13806" max="13806" width="20.42578125" style="21" customWidth="1"/>
    <col min="13807" max="13807" width="10.140625" style="21" bestFit="1" customWidth="1"/>
    <col min="13808" max="13808" width="13.42578125" style="21" customWidth="1"/>
    <col min="13809" max="13809" width="13" style="21" customWidth="1"/>
    <col min="13810" max="13811" width="9.7109375" style="21" customWidth="1"/>
    <col min="13812" max="13812" width="10.7109375" style="21" customWidth="1"/>
    <col min="13813" max="13813" width="10.85546875" style="21" customWidth="1"/>
    <col min="13814" max="13814" width="12.5703125" style="21" customWidth="1"/>
    <col min="13815" max="13815" width="14.140625" style="21" customWidth="1"/>
    <col min="13816" max="13816" width="12.7109375" style="21" customWidth="1"/>
    <col min="13817" max="14059" width="9.140625" style="21"/>
    <col min="14060" max="14060" width="5" style="21" customWidth="1"/>
    <col min="14061" max="14061" width="8" style="21" customWidth="1"/>
    <col min="14062" max="14062" width="20.42578125" style="21" customWidth="1"/>
    <col min="14063" max="14063" width="10.140625" style="21" bestFit="1" customWidth="1"/>
    <col min="14064" max="14064" width="13.42578125" style="21" customWidth="1"/>
    <col min="14065" max="14065" width="13" style="21" customWidth="1"/>
    <col min="14066" max="14067" width="9.7109375" style="21" customWidth="1"/>
    <col min="14068" max="14068" width="10.7109375" style="21" customWidth="1"/>
    <col min="14069" max="14069" width="10.85546875" style="21" customWidth="1"/>
    <col min="14070" max="14070" width="12.5703125" style="21" customWidth="1"/>
    <col min="14071" max="14071" width="14.140625" style="21" customWidth="1"/>
    <col min="14072" max="14072" width="12.7109375" style="21" customWidth="1"/>
    <col min="14073" max="14315" width="9.140625" style="21"/>
    <col min="14316" max="14316" width="5" style="21" customWidth="1"/>
    <col min="14317" max="14317" width="8" style="21" customWidth="1"/>
    <col min="14318" max="14318" width="20.42578125" style="21" customWidth="1"/>
    <col min="14319" max="14319" width="10.140625" style="21" bestFit="1" customWidth="1"/>
    <col min="14320" max="14320" width="13.42578125" style="21" customWidth="1"/>
    <col min="14321" max="14321" width="13" style="21" customWidth="1"/>
    <col min="14322" max="14323" width="9.7109375" style="21" customWidth="1"/>
    <col min="14324" max="14324" width="10.7109375" style="21" customWidth="1"/>
    <col min="14325" max="14325" width="10.85546875" style="21" customWidth="1"/>
    <col min="14326" max="14326" width="12.5703125" style="21" customWidth="1"/>
    <col min="14327" max="14327" width="14.140625" style="21" customWidth="1"/>
    <col min="14328" max="14328" width="12.7109375" style="21" customWidth="1"/>
    <col min="14329" max="14571" width="9.140625" style="21"/>
    <col min="14572" max="14572" width="5" style="21" customWidth="1"/>
    <col min="14573" max="14573" width="8" style="21" customWidth="1"/>
    <col min="14574" max="14574" width="20.42578125" style="21" customWidth="1"/>
    <col min="14575" max="14575" width="10.140625" style="21" bestFit="1" customWidth="1"/>
    <col min="14576" max="14576" width="13.42578125" style="21" customWidth="1"/>
    <col min="14577" max="14577" width="13" style="21" customWidth="1"/>
    <col min="14578" max="14579" width="9.7109375" style="21" customWidth="1"/>
    <col min="14580" max="14580" width="10.7109375" style="21" customWidth="1"/>
    <col min="14581" max="14581" width="10.85546875" style="21" customWidth="1"/>
    <col min="14582" max="14582" width="12.5703125" style="21" customWidth="1"/>
    <col min="14583" max="14583" width="14.140625" style="21" customWidth="1"/>
    <col min="14584" max="14584" width="12.7109375" style="21" customWidth="1"/>
    <col min="14585" max="14827" width="9.140625" style="21"/>
    <col min="14828" max="14828" width="5" style="21" customWidth="1"/>
    <col min="14829" max="14829" width="8" style="21" customWidth="1"/>
    <col min="14830" max="14830" width="20.42578125" style="21" customWidth="1"/>
    <col min="14831" max="14831" width="10.140625" style="21" bestFit="1" customWidth="1"/>
    <col min="14832" max="14832" width="13.42578125" style="21" customWidth="1"/>
    <col min="14833" max="14833" width="13" style="21" customWidth="1"/>
    <col min="14834" max="14835" width="9.7109375" style="21" customWidth="1"/>
    <col min="14836" max="14836" width="10.7109375" style="21" customWidth="1"/>
    <col min="14837" max="14837" width="10.85546875" style="21" customWidth="1"/>
    <col min="14838" max="14838" width="12.5703125" style="21" customWidth="1"/>
    <col min="14839" max="14839" width="14.140625" style="21" customWidth="1"/>
    <col min="14840" max="14840" width="12.7109375" style="21" customWidth="1"/>
    <col min="14841" max="15083" width="9.140625" style="21"/>
    <col min="15084" max="15084" width="5" style="21" customWidth="1"/>
    <col min="15085" max="15085" width="8" style="21" customWidth="1"/>
    <col min="15086" max="15086" width="20.42578125" style="21" customWidth="1"/>
    <col min="15087" max="15087" width="10.140625" style="21" bestFit="1" customWidth="1"/>
    <col min="15088" max="15088" width="13.42578125" style="21" customWidth="1"/>
    <col min="15089" max="15089" width="13" style="21" customWidth="1"/>
    <col min="15090" max="15091" width="9.7109375" style="21" customWidth="1"/>
    <col min="15092" max="15092" width="10.7109375" style="21" customWidth="1"/>
    <col min="15093" max="15093" width="10.85546875" style="21" customWidth="1"/>
    <col min="15094" max="15094" width="12.5703125" style="21" customWidth="1"/>
    <col min="15095" max="15095" width="14.140625" style="21" customWidth="1"/>
    <col min="15096" max="15096" width="12.7109375" style="21" customWidth="1"/>
    <col min="15097" max="15339" width="9.140625" style="21"/>
    <col min="15340" max="15340" width="5" style="21" customWidth="1"/>
    <col min="15341" max="15341" width="8" style="21" customWidth="1"/>
    <col min="15342" max="15342" width="20.42578125" style="21" customWidth="1"/>
    <col min="15343" max="15343" width="10.140625" style="21" bestFit="1" customWidth="1"/>
    <col min="15344" max="15344" width="13.42578125" style="21" customWidth="1"/>
    <col min="15345" max="15345" width="13" style="21" customWidth="1"/>
    <col min="15346" max="15347" width="9.7109375" style="21" customWidth="1"/>
    <col min="15348" max="15348" width="10.7109375" style="21" customWidth="1"/>
    <col min="15349" max="15349" width="10.85546875" style="21" customWidth="1"/>
    <col min="15350" max="15350" width="12.5703125" style="21" customWidth="1"/>
    <col min="15351" max="15351" width="14.140625" style="21" customWidth="1"/>
    <col min="15352" max="15352" width="12.7109375" style="21" customWidth="1"/>
    <col min="15353" max="15595" width="9.140625" style="21"/>
    <col min="15596" max="15596" width="5" style="21" customWidth="1"/>
    <col min="15597" max="15597" width="8" style="21" customWidth="1"/>
    <col min="15598" max="15598" width="20.42578125" style="21" customWidth="1"/>
    <col min="15599" max="15599" width="10.140625" style="21" bestFit="1" customWidth="1"/>
    <col min="15600" max="15600" width="13.42578125" style="21" customWidth="1"/>
    <col min="15601" max="15601" width="13" style="21" customWidth="1"/>
    <col min="15602" max="15603" width="9.7109375" style="21" customWidth="1"/>
    <col min="15604" max="15604" width="10.7109375" style="21" customWidth="1"/>
    <col min="15605" max="15605" width="10.85546875" style="21" customWidth="1"/>
    <col min="15606" max="15606" width="12.5703125" style="21" customWidth="1"/>
    <col min="15607" max="15607" width="14.140625" style="21" customWidth="1"/>
    <col min="15608" max="15608" width="12.7109375" style="21" customWidth="1"/>
    <col min="15609" max="15851" width="9.140625" style="21"/>
    <col min="15852" max="15852" width="5" style="21" customWidth="1"/>
    <col min="15853" max="15853" width="8" style="21" customWidth="1"/>
    <col min="15854" max="15854" width="20.42578125" style="21" customWidth="1"/>
    <col min="15855" max="15855" width="10.140625" style="21" bestFit="1" customWidth="1"/>
    <col min="15856" max="15856" width="13.42578125" style="21" customWidth="1"/>
    <col min="15857" max="15857" width="13" style="21" customWidth="1"/>
    <col min="15858" max="15859" width="9.7109375" style="21" customWidth="1"/>
    <col min="15860" max="15860" width="10.7109375" style="21" customWidth="1"/>
    <col min="15861" max="15861" width="10.85546875" style="21" customWidth="1"/>
    <col min="15862" max="15862" width="12.5703125" style="21" customWidth="1"/>
    <col min="15863" max="15863" width="14.140625" style="21" customWidth="1"/>
    <col min="15864" max="15864" width="12.7109375" style="21" customWidth="1"/>
    <col min="15865" max="16107" width="9.140625" style="21"/>
    <col min="16108" max="16108" width="5" style="21" customWidth="1"/>
    <col min="16109" max="16109" width="8" style="21" customWidth="1"/>
    <col min="16110" max="16110" width="20.42578125" style="21" customWidth="1"/>
    <col min="16111" max="16111" width="10.140625" style="21" bestFit="1" customWidth="1"/>
    <col min="16112" max="16112" width="13.42578125" style="21" customWidth="1"/>
    <col min="16113" max="16113" width="13" style="21" customWidth="1"/>
    <col min="16114" max="16115" width="9.7109375" style="21" customWidth="1"/>
    <col min="16116" max="16116" width="10.7109375" style="21" customWidth="1"/>
    <col min="16117" max="16117" width="10.85546875" style="21" customWidth="1"/>
    <col min="16118" max="16118" width="12.5703125" style="21" customWidth="1"/>
    <col min="16119" max="16119" width="14.140625" style="21" customWidth="1"/>
    <col min="16120" max="16120" width="12.7109375" style="21" customWidth="1"/>
    <col min="16121" max="16384" width="9.140625" style="21"/>
  </cols>
  <sheetData>
    <row r="1" spans="1:15" s="2" customFormat="1" ht="47.25" customHeight="1">
      <c r="A1" s="311" t="s">
        <v>515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1"/>
      <c r="O1" s="1"/>
    </row>
    <row r="2" spans="1:15" s="2" customFormat="1" ht="18.75">
      <c r="A2" s="313" t="s">
        <v>735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"/>
      <c r="O2" s="3"/>
    </row>
    <row r="3" spans="1:15" s="2" customFormat="1" ht="4.5" customHeight="1">
      <c r="A3" s="60"/>
      <c r="B3" s="60"/>
      <c r="C3" s="60"/>
      <c r="D3" s="60"/>
      <c r="E3" s="60"/>
      <c r="F3" s="60"/>
      <c r="G3" s="60"/>
      <c r="H3" s="60"/>
      <c r="I3" s="60"/>
      <c r="J3" s="147"/>
      <c r="K3" s="60"/>
      <c r="L3" s="60"/>
      <c r="M3" s="60"/>
      <c r="N3" s="3"/>
      <c r="O3" s="3"/>
    </row>
    <row r="4" spans="1:15" s="2" customFormat="1" ht="18" hidden="1" customHeight="1">
      <c r="A4" s="60"/>
      <c r="B4" s="60"/>
      <c r="C4" s="60"/>
      <c r="D4" s="60"/>
      <c r="E4" s="60"/>
      <c r="F4" s="60"/>
      <c r="G4" s="60"/>
      <c r="H4" s="60"/>
      <c r="I4" s="60"/>
      <c r="J4" s="147"/>
      <c r="K4" s="60"/>
      <c r="L4" s="60"/>
      <c r="M4" s="60"/>
      <c r="N4" s="3"/>
      <c r="O4" s="3"/>
    </row>
    <row r="5" spans="1:15" s="2" customFormat="1" ht="18" hidden="1" customHeight="1">
      <c r="A5" s="60"/>
      <c r="B5" s="60"/>
      <c r="C5" s="60"/>
      <c r="D5" s="60"/>
      <c r="E5" s="60"/>
      <c r="F5" s="60"/>
      <c r="G5" s="60"/>
      <c r="H5" s="60"/>
      <c r="I5" s="60"/>
      <c r="J5" s="147"/>
      <c r="K5" s="60"/>
      <c r="L5" s="60"/>
      <c r="M5" s="60"/>
      <c r="N5" s="3"/>
      <c r="O5" s="3"/>
    </row>
    <row r="6" spans="1:15" s="2" customFormat="1" ht="18" hidden="1" customHeight="1">
      <c r="A6" s="60"/>
      <c r="B6" s="60"/>
      <c r="C6" s="60"/>
      <c r="D6" s="60"/>
      <c r="E6" s="60"/>
      <c r="F6" s="77" t="s">
        <v>77</v>
      </c>
      <c r="G6" s="60"/>
      <c r="H6" s="60"/>
      <c r="I6" s="60"/>
      <c r="J6" s="147"/>
      <c r="K6" s="60"/>
      <c r="L6" s="60"/>
      <c r="M6" s="60"/>
      <c r="N6" s="3"/>
      <c r="O6" s="3"/>
    </row>
    <row r="7" spans="1:15" s="2" customFormat="1" ht="9" customHeight="1">
      <c r="A7" s="4"/>
      <c r="E7" s="4"/>
      <c r="F7" s="4"/>
      <c r="G7" s="4"/>
      <c r="K7" s="5"/>
      <c r="L7" s="5"/>
      <c r="M7" s="5"/>
    </row>
    <row r="8" spans="1:15" s="6" customFormat="1" ht="18" customHeight="1">
      <c r="A8" s="264" t="s">
        <v>0</v>
      </c>
      <c r="B8" s="264" t="s">
        <v>1</v>
      </c>
      <c r="C8" s="266" t="s">
        <v>2</v>
      </c>
      <c r="D8" s="267"/>
      <c r="E8" s="264" t="s">
        <v>3</v>
      </c>
      <c r="F8" s="264" t="s">
        <v>4</v>
      </c>
      <c r="G8" s="264" t="s">
        <v>5</v>
      </c>
      <c r="H8" s="270" t="s">
        <v>6</v>
      </c>
      <c r="I8" s="271"/>
      <c r="J8" s="272"/>
      <c r="K8" s="258" t="s">
        <v>482</v>
      </c>
      <c r="L8" s="258" t="s">
        <v>7</v>
      </c>
      <c r="M8" s="61"/>
    </row>
    <row r="9" spans="1:15" s="6" customFormat="1" ht="15.75" customHeight="1">
      <c r="A9" s="265"/>
      <c r="B9" s="265"/>
      <c r="C9" s="268"/>
      <c r="D9" s="269"/>
      <c r="E9" s="265"/>
      <c r="F9" s="265"/>
      <c r="G9" s="265"/>
      <c r="H9" s="144" t="s">
        <v>478</v>
      </c>
      <c r="I9" s="144" t="s">
        <v>480</v>
      </c>
      <c r="J9" s="144" t="s">
        <v>481</v>
      </c>
      <c r="K9" s="259"/>
      <c r="L9" s="259"/>
      <c r="M9" s="61"/>
    </row>
    <row r="10" spans="1:15" s="8" customFormat="1" ht="17.100000000000001" hidden="1" customHeight="1">
      <c r="A10" s="23">
        <f>IF(B10=" ",0,1)</f>
        <v>0</v>
      </c>
      <c r="B10" s="81" t="str">
        <f>IF(KQ=$F$6,MSSV," ")</f>
        <v xml:space="preserve"> </v>
      </c>
      <c r="C10" s="82" t="str">
        <f t="shared" ref="C10:C41" si="0">IF(KQ=$F$6,HOLOT," ")</f>
        <v xml:space="preserve"> </v>
      </c>
      <c r="D10" s="86" t="str">
        <f t="shared" ref="D10:D41" si="1">IF(KQ=$F$6,TEN," ")</f>
        <v xml:space="preserve"> </v>
      </c>
      <c r="E10" s="89" t="str">
        <f t="shared" ref="E10:E41" si="2">IF(KQ=$F$6,NGAY," ")</f>
        <v xml:space="preserve"> </v>
      </c>
      <c r="F10" s="81" t="str">
        <f t="shared" ref="F10:F41" si="3">IF(KQ=$F$6,NOIS," ")</f>
        <v xml:space="preserve"> </v>
      </c>
      <c r="G10" s="81" t="str">
        <f t="shared" ref="G10:G41" si="4">IF(KQ=$F$6,LOP," ")</f>
        <v xml:space="preserve"> </v>
      </c>
      <c r="H10" s="83">
        <f t="shared" ref="H10:H73" si="5">IF(KQ=$F$6,DVD,0)</f>
        <v>0</v>
      </c>
      <c r="I10" s="122">
        <f t="shared" ref="I10:I73" si="6">IF(KQ=$F$6,DNGHE,0)</f>
        <v>0</v>
      </c>
      <c r="J10" s="122">
        <f t="shared" ref="J10:J73" si="7">IF(KQ=$F$6,DN,0)</f>
        <v>0</v>
      </c>
      <c r="K10" s="97">
        <f>H10+I10+J10</f>
        <v>0</v>
      </c>
      <c r="L10" s="81" t="str">
        <f t="shared" ref="L10:L41" si="8">IF(KQ=$F$6,MSSV," ")</f>
        <v xml:space="preserve"> </v>
      </c>
      <c r="M10" s="78"/>
    </row>
    <row r="11" spans="1:15" s="8" customFormat="1" ht="17.100000000000001" hidden="1" customHeight="1">
      <c r="A11" s="9">
        <f>IF(B11=" ",A10,A10+1)</f>
        <v>0</v>
      </c>
      <c r="B11" s="11" t="str">
        <f t="shared" ref="B11:B41" si="9">IF(KQ=$F$6,MSSV," ")</f>
        <v xml:space="preserve"> </v>
      </c>
      <c r="C11" s="84" t="str">
        <f t="shared" si="0"/>
        <v xml:space="preserve"> </v>
      </c>
      <c r="D11" s="87" t="str">
        <f t="shared" si="1"/>
        <v xml:space="preserve"> </v>
      </c>
      <c r="E11" s="90" t="str">
        <f t="shared" si="2"/>
        <v xml:space="preserve"> </v>
      </c>
      <c r="F11" s="11" t="str">
        <f t="shared" si="3"/>
        <v xml:space="preserve"> </v>
      </c>
      <c r="G11" s="11" t="str">
        <f t="shared" si="4"/>
        <v xml:space="preserve"> </v>
      </c>
      <c r="H11" s="83">
        <f t="shared" si="5"/>
        <v>0</v>
      </c>
      <c r="I11" s="122">
        <f t="shared" si="6"/>
        <v>0</v>
      </c>
      <c r="J11" s="122">
        <f t="shared" si="7"/>
        <v>0</v>
      </c>
      <c r="K11" s="97">
        <f t="shared" ref="K11:K74" si="10">H11+I11+J11</f>
        <v>0</v>
      </c>
      <c r="L11" s="11" t="str">
        <f t="shared" si="8"/>
        <v xml:space="preserve"> </v>
      </c>
      <c r="M11" s="79" t="s">
        <v>14</v>
      </c>
    </row>
    <row r="12" spans="1:15" s="8" customFormat="1" ht="17.100000000000001" hidden="1" customHeight="1">
      <c r="A12" s="9">
        <f t="shared" ref="A12:A75" si="11">IF(B12=" ",A11,A11+1)</f>
        <v>0</v>
      </c>
      <c r="B12" s="11" t="str">
        <f t="shared" si="9"/>
        <v xml:space="preserve"> </v>
      </c>
      <c r="C12" s="84" t="str">
        <f t="shared" si="0"/>
        <v xml:space="preserve"> </v>
      </c>
      <c r="D12" s="87" t="str">
        <f t="shared" si="1"/>
        <v xml:space="preserve"> </v>
      </c>
      <c r="E12" s="90" t="str">
        <f t="shared" si="2"/>
        <v xml:space="preserve"> </v>
      </c>
      <c r="F12" s="11" t="str">
        <f t="shared" si="3"/>
        <v xml:space="preserve"> </v>
      </c>
      <c r="G12" s="11" t="str">
        <f t="shared" si="4"/>
        <v xml:space="preserve"> </v>
      </c>
      <c r="H12" s="83">
        <f t="shared" si="5"/>
        <v>0</v>
      </c>
      <c r="I12" s="122">
        <f t="shared" si="6"/>
        <v>0</v>
      </c>
      <c r="J12" s="122">
        <f t="shared" si="7"/>
        <v>0</v>
      </c>
      <c r="K12" s="97">
        <f t="shared" si="10"/>
        <v>0</v>
      </c>
      <c r="L12" s="11" t="str">
        <f t="shared" si="8"/>
        <v xml:space="preserve"> </v>
      </c>
      <c r="M12" s="79" t="s">
        <v>69</v>
      </c>
    </row>
    <row r="13" spans="1:15" s="8" customFormat="1" ht="17.100000000000001" hidden="1" customHeight="1">
      <c r="A13" s="9">
        <f t="shared" si="11"/>
        <v>0</v>
      </c>
      <c r="B13" s="11" t="str">
        <f t="shared" si="9"/>
        <v xml:space="preserve"> </v>
      </c>
      <c r="C13" s="84" t="str">
        <f t="shared" si="0"/>
        <v xml:space="preserve"> </v>
      </c>
      <c r="D13" s="87" t="str">
        <f t="shared" si="1"/>
        <v xml:space="preserve"> </v>
      </c>
      <c r="E13" s="90" t="str">
        <f t="shared" si="2"/>
        <v xml:space="preserve"> </v>
      </c>
      <c r="F13" s="11" t="str">
        <f t="shared" si="3"/>
        <v xml:space="preserve"> </v>
      </c>
      <c r="G13" s="11" t="str">
        <f t="shared" si="4"/>
        <v xml:space="preserve"> </v>
      </c>
      <c r="H13" s="83">
        <f t="shared" si="5"/>
        <v>0</v>
      </c>
      <c r="I13" s="122">
        <f t="shared" si="6"/>
        <v>0</v>
      </c>
      <c r="J13" s="122">
        <f t="shared" si="7"/>
        <v>0</v>
      </c>
      <c r="K13" s="97">
        <f t="shared" si="10"/>
        <v>0</v>
      </c>
      <c r="L13" s="11" t="str">
        <f t="shared" si="8"/>
        <v xml:space="preserve"> </v>
      </c>
      <c r="M13" s="79" t="s">
        <v>13</v>
      </c>
    </row>
    <row r="14" spans="1:15" s="8" customFormat="1" ht="17.100000000000001" hidden="1" customHeight="1">
      <c r="A14" s="9">
        <f t="shared" si="11"/>
        <v>0</v>
      </c>
      <c r="B14" s="11" t="str">
        <f t="shared" si="9"/>
        <v xml:space="preserve"> </v>
      </c>
      <c r="C14" s="84" t="str">
        <f t="shared" si="0"/>
        <v xml:space="preserve"> </v>
      </c>
      <c r="D14" s="87" t="str">
        <f t="shared" si="1"/>
        <v xml:space="preserve"> </v>
      </c>
      <c r="E14" s="90" t="str">
        <f t="shared" si="2"/>
        <v xml:space="preserve"> </v>
      </c>
      <c r="F14" s="11" t="str">
        <f t="shared" si="3"/>
        <v xml:space="preserve"> </v>
      </c>
      <c r="G14" s="11" t="str">
        <f t="shared" si="4"/>
        <v xml:space="preserve"> </v>
      </c>
      <c r="H14" s="83">
        <f t="shared" si="5"/>
        <v>0</v>
      </c>
      <c r="I14" s="122">
        <f t="shared" si="6"/>
        <v>0</v>
      </c>
      <c r="J14" s="122">
        <f t="shared" si="7"/>
        <v>0</v>
      </c>
      <c r="K14" s="97">
        <f t="shared" si="10"/>
        <v>0</v>
      </c>
      <c r="L14" s="11" t="str">
        <f t="shared" si="8"/>
        <v xml:space="preserve"> </v>
      </c>
      <c r="M14" s="79" t="s">
        <v>9</v>
      </c>
    </row>
    <row r="15" spans="1:15" s="8" customFormat="1" ht="17.100000000000001" hidden="1" customHeight="1">
      <c r="A15" s="9">
        <f t="shared" si="11"/>
        <v>0</v>
      </c>
      <c r="B15" s="11" t="str">
        <f t="shared" si="9"/>
        <v xml:space="preserve"> </v>
      </c>
      <c r="C15" s="84" t="str">
        <f t="shared" si="0"/>
        <v xml:space="preserve"> </v>
      </c>
      <c r="D15" s="87" t="str">
        <f t="shared" si="1"/>
        <v xml:space="preserve"> </v>
      </c>
      <c r="E15" s="90" t="str">
        <f t="shared" si="2"/>
        <v xml:space="preserve"> </v>
      </c>
      <c r="F15" s="11" t="str">
        <f t="shared" si="3"/>
        <v xml:space="preserve"> </v>
      </c>
      <c r="G15" s="11" t="str">
        <f t="shared" si="4"/>
        <v xml:space="preserve"> </v>
      </c>
      <c r="H15" s="83">
        <f t="shared" si="5"/>
        <v>0</v>
      </c>
      <c r="I15" s="122">
        <f t="shared" si="6"/>
        <v>0</v>
      </c>
      <c r="J15" s="122">
        <f t="shared" si="7"/>
        <v>0</v>
      </c>
      <c r="K15" s="97">
        <f t="shared" si="10"/>
        <v>0</v>
      </c>
      <c r="L15" s="11" t="str">
        <f t="shared" si="8"/>
        <v xml:space="preserve"> </v>
      </c>
      <c r="M15" s="79" t="s">
        <v>9</v>
      </c>
    </row>
    <row r="16" spans="1:15" s="8" customFormat="1" ht="17.100000000000001" hidden="1" customHeight="1">
      <c r="A16" s="9">
        <f t="shared" si="11"/>
        <v>0</v>
      </c>
      <c r="B16" s="11" t="str">
        <f t="shared" si="9"/>
        <v xml:space="preserve"> </v>
      </c>
      <c r="C16" s="84" t="str">
        <f t="shared" si="0"/>
        <v xml:space="preserve"> </v>
      </c>
      <c r="D16" s="87" t="str">
        <f t="shared" si="1"/>
        <v xml:space="preserve"> </v>
      </c>
      <c r="E16" s="90" t="str">
        <f t="shared" si="2"/>
        <v xml:space="preserve"> </v>
      </c>
      <c r="F16" s="11" t="str">
        <f t="shared" si="3"/>
        <v xml:space="preserve"> </v>
      </c>
      <c r="G16" s="11" t="str">
        <f t="shared" si="4"/>
        <v xml:space="preserve"> </v>
      </c>
      <c r="H16" s="83">
        <f t="shared" si="5"/>
        <v>0</v>
      </c>
      <c r="I16" s="122">
        <f t="shared" si="6"/>
        <v>0</v>
      </c>
      <c r="J16" s="122">
        <f t="shared" si="7"/>
        <v>0</v>
      </c>
      <c r="K16" s="97">
        <f t="shared" si="10"/>
        <v>0</v>
      </c>
      <c r="L16" s="11" t="str">
        <f t="shared" si="8"/>
        <v xml:space="preserve"> </v>
      </c>
      <c r="M16" s="79" t="s">
        <v>69</v>
      </c>
    </row>
    <row r="17" spans="1:13" s="8" customFormat="1" ht="17.100000000000001" hidden="1" customHeight="1">
      <c r="A17" s="9">
        <f t="shared" si="11"/>
        <v>0</v>
      </c>
      <c r="B17" s="11" t="str">
        <f t="shared" si="9"/>
        <v xml:space="preserve"> </v>
      </c>
      <c r="C17" s="84" t="str">
        <f t="shared" si="0"/>
        <v xml:space="preserve"> </v>
      </c>
      <c r="D17" s="87" t="str">
        <f t="shared" si="1"/>
        <v xml:space="preserve"> </v>
      </c>
      <c r="E17" s="90" t="str">
        <f t="shared" si="2"/>
        <v xml:space="preserve"> </v>
      </c>
      <c r="F17" s="11" t="str">
        <f t="shared" si="3"/>
        <v xml:space="preserve"> </v>
      </c>
      <c r="G17" s="11" t="str">
        <f t="shared" si="4"/>
        <v xml:space="preserve"> </v>
      </c>
      <c r="H17" s="83">
        <f t="shared" si="5"/>
        <v>0</v>
      </c>
      <c r="I17" s="122">
        <f t="shared" si="6"/>
        <v>0</v>
      </c>
      <c r="J17" s="122">
        <f t="shared" si="7"/>
        <v>0</v>
      </c>
      <c r="K17" s="97">
        <f t="shared" si="10"/>
        <v>0</v>
      </c>
      <c r="L17" s="11" t="str">
        <f t="shared" si="8"/>
        <v xml:space="preserve"> </v>
      </c>
      <c r="M17" s="78"/>
    </row>
    <row r="18" spans="1:13" s="8" customFormat="1" ht="17.100000000000001" hidden="1" customHeight="1">
      <c r="A18" s="9">
        <f t="shared" si="11"/>
        <v>0</v>
      </c>
      <c r="B18" s="11" t="str">
        <f t="shared" si="9"/>
        <v xml:space="preserve"> </v>
      </c>
      <c r="C18" s="84" t="str">
        <f t="shared" si="0"/>
        <v xml:space="preserve"> </v>
      </c>
      <c r="D18" s="87" t="str">
        <f t="shared" si="1"/>
        <v xml:space="preserve"> </v>
      </c>
      <c r="E18" s="90" t="str">
        <f t="shared" si="2"/>
        <v xml:space="preserve"> </v>
      </c>
      <c r="F18" s="11" t="str">
        <f t="shared" si="3"/>
        <v xml:space="preserve"> </v>
      </c>
      <c r="G18" s="11" t="str">
        <f t="shared" si="4"/>
        <v xml:space="preserve"> </v>
      </c>
      <c r="H18" s="83">
        <f t="shared" si="5"/>
        <v>0</v>
      </c>
      <c r="I18" s="122">
        <f t="shared" si="6"/>
        <v>0</v>
      </c>
      <c r="J18" s="122">
        <f t="shared" si="7"/>
        <v>0</v>
      </c>
      <c r="K18" s="97">
        <f t="shared" si="10"/>
        <v>0</v>
      </c>
      <c r="L18" s="11" t="str">
        <f t="shared" si="8"/>
        <v xml:space="preserve"> </v>
      </c>
      <c r="M18" s="78" t="s">
        <v>70</v>
      </c>
    </row>
    <row r="19" spans="1:13" s="8" customFormat="1" ht="17.100000000000001" hidden="1" customHeight="1">
      <c r="A19" s="9">
        <f t="shared" si="11"/>
        <v>0</v>
      </c>
      <c r="B19" s="11" t="str">
        <f t="shared" si="9"/>
        <v xml:space="preserve"> </v>
      </c>
      <c r="C19" s="84" t="str">
        <f t="shared" si="0"/>
        <v xml:space="preserve"> </v>
      </c>
      <c r="D19" s="87" t="str">
        <f t="shared" si="1"/>
        <v xml:space="preserve"> </v>
      </c>
      <c r="E19" s="90" t="str">
        <f t="shared" si="2"/>
        <v xml:space="preserve"> </v>
      </c>
      <c r="F19" s="11" t="str">
        <f t="shared" si="3"/>
        <v xml:space="preserve"> </v>
      </c>
      <c r="G19" s="11" t="str">
        <f t="shared" si="4"/>
        <v xml:space="preserve"> </v>
      </c>
      <c r="H19" s="83">
        <f t="shared" si="5"/>
        <v>0</v>
      </c>
      <c r="I19" s="122">
        <f t="shared" si="6"/>
        <v>0</v>
      </c>
      <c r="J19" s="122">
        <f t="shared" si="7"/>
        <v>0</v>
      </c>
      <c r="K19" s="97">
        <f t="shared" si="10"/>
        <v>0</v>
      </c>
      <c r="L19" s="11" t="str">
        <f t="shared" si="8"/>
        <v xml:space="preserve"> </v>
      </c>
      <c r="M19" s="79" t="s">
        <v>14</v>
      </c>
    </row>
    <row r="20" spans="1:13" s="8" customFormat="1" ht="17.100000000000001" hidden="1" customHeight="1">
      <c r="A20" s="9">
        <f t="shared" si="11"/>
        <v>0</v>
      </c>
      <c r="B20" s="11" t="str">
        <f t="shared" si="9"/>
        <v xml:space="preserve"> </v>
      </c>
      <c r="C20" s="84" t="str">
        <f t="shared" si="0"/>
        <v xml:space="preserve"> </v>
      </c>
      <c r="D20" s="87" t="str">
        <f t="shared" si="1"/>
        <v xml:space="preserve"> </v>
      </c>
      <c r="E20" s="90" t="str">
        <f t="shared" si="2"/>
        <v xml:space="preserve"> </v>
      </c>
      <c r="F20" s="11" t="str">
        <f t="shared" si="3"/>
        <v xml:space="preserve"> </v>
      </c>
      <c r="G20" s="11" t="str">
        <f t="shared" si="4"/>
        <v xml:space="preserve"> </v>
      </c>
      <c r="H20" s="83">
        <f t="shared" si="5"/>
        <v>0</v>
      </c>
      <c r="I20" s="122">
        <f t="shared" si="6"/>
        <v>0</v>
      </c>
      <c r="J20" s="122">
        <f t="shared" si="7"/>
        <v>0</v>
      </c>
      <c r="K20" s="97">
        <f t="shared" si="10"/>
        <v>0</v>
      </c>
      <c r="L20" s="11" t="str">
        <f t="shared" si="8"/>
        <v xml:space="preserve"> </v>
      </c>
      <c r="M20" s="79" t="s">
        <v>13</v>
      </c>
    </row>
    <row r="21" spans="1:13" s="8" customFormat="1" ht="17.100000000000001" hidden="1" customHeight="1">
      <c r="A21" s="9">
        <f t="shared" si="11"/>
        <v>0</v>
      </c>
      <c r="B21" s="11" t="str">
        <f t="shared" si="9"/>
        <v xml:space="preserve"> </v>
      </c>
      <c r="C21" s="84" t="str">
        <f t="shared" si="0"/>
        <v xml:space="preserve"> </v>
      </c>
      <c r="D21" s="87" t="str">
        <f t="shared" si="1"/>
        <v xml:space="preserve"> </v>
      </c>
      <c r="E21" s="90" t="str">
        <f t="shared" si="2"/>
        <v xml:space="preserve"> </v>
      </c>
      <c r="F21" s="11" t="str">
        <f t="shared" si="3"/>
        <v xml:space="preserve"> </v>
      </c>
      <c r="G21" s="11" t="str">
        <f t="shared" si="4"/>
        <v xml:space="preserve"> </v>
      </c>
      <c r="H21" s="83">
        <f t="shared" si="5"/>
        <v>0</v>
      </c>
      <c r="I21" s="122">
        <f t="shared" si="6"/>
        <v>0</v>
      </c>
      <c r="J21" s="122">
        <f t="shared" si="7"/>
        <v>0</v>
      </c>
      <c r="K21" s="97">
        <f t="shared" si="10"/>
        <v>0</v>
      </c>
      <c r="L21" s="11" t="str">
        <f t="shared" si="8"/>
        <v xml:space="preserve"> </v>
      </c>
      <c r="M21" s="79"/>
    </row>
    <row r="22" spans="1:13" s="8" customFormat="1" ht="17.100000000000001" hidden="1" customHeight="1">
      <c r="A22" s="9">
        <f t="shared" si="11"/>
        <v>0</v>
      </c>
      <c r="B22" s="11" t="str">
        <f t="shared" si="9"/>
        <v xml:space="preserve"> </v>
      </c>
      <c r="C22" s="84" t="str">
        <f t="shared" si="0"/>
        <v xml:space="preserve"> </v>
      </c>
      <c r="D22" s="87" t="str">
        <f t="shared" si="1"/>
        <v xml:space="preserve"> </v>
      </c>
      <c r="E22" s="90" t="str">
        <f t="shared" si="2"/>
        <v xml:space="preserve"> </v>
      </c>
      <c r="F22" s="11" t="str">
        <f t="shared" si="3"/>
        <v xml:space="preserve"> </v>
      </c>
      <c r="G22" s="11" t="str">
        <f t="shared" si="4"/>
        <v xml:space="preserve"> </v>
      </c>
      <c r="H22" s="83">
        <f t="shared" si="5"/>
        <v>0</v>
      </c>
      <c r="I22" s="122">
        <f t="shared" si="6"/>
        <v>0</v>
      </c>
      <c r="J22" s="122">
        <f t="shared" si="7"/>
        <v>0</v>
      </c>
      <c r="K22" s="97">
        <f t="shared" si="10"/>
        <v>0</v>
      </c>
      <c r="L22" s="11" t="str">
        <f t="shared" si="8"/>
        <v xml:space="preserve"> </v>
      </c>
      <c r="M22" s="79" t="s">
        <v>69</v>
      </c>
    </row>
    <row r="23" spans="1:13" s="8" customFormat="1" ht="20.25" customHeight="1">
      <c r="A23" s="9">
        <f t="shared" si="11"/>
        <v>1</v>
      </c>
      <c r="B23" s="11" t="str">
        <f t="shared" si="9"/>
        <v>14CC010156</v>
      </c>
      <c r="C23" s="84" t="str">
        <f t="shared" si="0"/>
        <v>Nguyễn Thị</v>
      </c>
      <c r="D23" s="87" t="str">
        <f t="shared" si="1"/>
        <v>Chung</v>
      </c>
      <c r="E23" s="90">
        <f t="shared" si="2"/>
        <v>34802</v>
      </c>
      <c r="F23" s="11" t="str">
        <f t="shared" si="3"/>
        <v>Quảng Ngãi</v>
      </c>
      <c r="G23" s="11" t="str">
        <f t="shared" si="4"/>
        <v>14C01.4</v>
      </c>
      <c r="H23" s="83">
        <f t="shared" si="5"/>
        <v>0</v>
      </c>
      <c r="I23" s="83">
        <f t="shared" si="6"/>
        <v>15</v>
      </c>
      <c r="J23" s="83">
        <f t="shared" si="7"/>
        <v>16</v>
      </c>
      <c r="K23" s="97">
        <f t="shared" si="10"/>
        <v>31</v>
      </c>
      <c r="L23" s="11" t="str">
        <f t="shared" si="8"/>
        <v>14CC010156</v>
      </c>
      <c r="M23" s="79" t="s">
        <v>13</v>
      </c>
    </row>
    <row r="24" spans="1:13" s="8" customFormat="1" ht="17.100000000000001" hidden="1" customHeight="1">
      <c r="A24" s="9">
        <f t="shared" si="11"/>
        <v>1</v>
      </c>
      <c r="B24" s="11" t="str">
        <f t="shared" si="9"/>
        <v xml:space="preserve"> </v>
      </c>
      <c r="C24" s="84" t="str">
        <f t="shared" si="0"/>
        <v xml:space="preserve"> </v>
      </c>
      <c r="D24" s="87" t="str">
        <f t="shared" si="1"/>
        <v xml:space="preserve"> </v>
      </c>
      <c r="E24" s="90" t="str">
        <f t="shared" si="2"/>
        <v xml:space="preserve"> </v>
      </c>
      <c r="F24" s="11" t="str">
        <f t="shared" si="3"/>
        <v xml:space="preserve"> </v>
      </c>
      <c r="G24" s="11" t="str">
        <f t="shared" si="4"/>
        <v xml:space="preserve"> </v>
      </c>
      <c r="H24" s="224">
        <f t="shared" si="5"/>
        <v>0</v>
      </c>
      <c r="I24" s="224">
        <f t="shared" si="6"/>
        <v>0</v>
      </c>
      <c r="J24" s="224">
        <f t="shared" si="7"/>
        <v>0</v>
      </c>
      <c r="K24" s="99">
        <f t="shared" si="10"/>
        <v>0</v>
      </c>
      <c r="L24" s="11" t="str">
        <f t="shared" si="8"/>
        <v xml:space="preserve"> </v>
      </c>
      <c r="M24" s="79" t="s">
        <v>13</v>
      </c>
    </row>
    <row r="25" spans="1:13" s="8" customFormat="1" ht="17.100000000000001" hidden="1" customHeight="1">
      <c r="A25" s="9">
        <f t="shared" si="11"/>
        <v>1</v>
      </c>
      <c r="B25" s="11" t="str">
        <f t="shared" si="9"/>
        <v xml:space="preserve"> </v>
      </c>
      <c r="C25" s="84" t="str">
        <f t="shared" si="0"/>
        <v xml:space="preserve"> </v>
      </c>
      <c r="D25" s="87" t="str">
        <f t="shared" si="1"/>
        <v xml:space="preserve"> </v>
      </c>
      <c r="E25" s="90" t="str">
        <f t="shared" si="2"/>
        <v xml:space="preserve"> </v>
      </c>
      <c r="F25" s="11" t="str">
        <f t="shared" si="3"/>
        <v xml:space="preserve"> </v>
      </c>
      <c r="G25" s="11" t="str">
        <f t="shared" si="4"/>
        <v xml:space="preserve"> </v>
      </c>
      <c r="H25" s="224">
        <f t="shared" si="5"/>
        <v>0</v>
      </c>
      <c r="I25" s="224">
        <f t="shared" si="6"/>
        <v>0</v>
      </c>
      <c r="J25" s="224">
        <f t="shared" si="7"/>
        <v>0</v>
      </c>
      <c r="K25" s="99">
        <f t="shared" si="10"/>
        <v>0</v>
      </c>
      <c r="L25" s="11" t="str">
        <f t="shared" si="8"/>
        <v xml:space="preserve"> </v>
      </c>
      <c r="M25" s="79" t="s">
        <v>9</v>
      </c>
    </row>
    <row r="26" spans="1:13" s="8" customFormat="1" ht="17.100000000000001" hidden="1" customHeight="1">
      <c r="A26" s="9">
        <f t="shared" si="11"/>
        <v>1</v>
      </c>
      <c r="B26" s="11" t="str">
        <f t="shared" si="9"/>
        <v xml:space="preserve"> </v>
      </c>
      <c r="C26" s="84" t="str">
        <f t="shared" si="0"/>
        <v xml:space="preserve"> </v>
      </c>
      <c r="D26" s="87" t="str">
        <f t="shared" si="1"/>
        <v xml:space="preserve"> </v>
      </c>
      <c r="E26" s="90" t="str">
        <f t="shared" si="2"/>
        <v xml:space="preserve"> </v>
      </c>
      <c r="F26" s="11" t="str">
        <f t="shared" si="3"/>
        <v xml:space="preserve"> </v>
      </c>
      <c r="G26" s="11" t="str">
        <f t="shared" si="4"/>
        <v xml:space="preserve"> </v>
      </c>
      <c r="H26" s="224">
        <f t="shared" si="5"/>
        <v>0</v>
      </c>
      <c r="I26" s="224">
        <f t="shared" si="6"/>
        <v>0</v>
      </c>
      <c r="J26" s="224">
        <f t="shared" si="7"/>
        <v>0</v>
      </c>
      <c r="K26" s="99">
        <f t="shared" si="10"/>
        <v>0</v>
      </c>
      <c r="L26" s="11" t="str">
        <f t="shared" si="8"/>
        <v xml:space="preserve"> </v>
      </c>
      <c r="M26" s="79"/>
    </row>
    <row r="27" spans="1:13" s="8" customFormat="1" ht="17.100000000000001" hidden="1" customHeight="1">
      <c r="A27" s="9">
        <f t="shared" si="11"/>
        <v>1</v>
      </c>
      <c r="B27" s="11" t="str">
        <f t="shared" si="9"/>
        <v xml:space="preserve"> </v>
      </c>
      <c r="C27" s="84" t="str">
        <f t="shared" si="0"/>
        <v xml:space="preserve"> </v>
      </c>
      <c r="D27" s="87" t="str">
        <f t="shared" si="1"/>
        <v xml:space="preserve"> </v>
      </c>
      <c r="E27" s="90" t="str">
        <f t="shared" si="2"/>
        <v xml:space="preserve"> </v>
      </c>
      <c r="F27" s="11" t="str">
        <f t="shared" si="3"/>
        <v xml:space="preserve"> </v>
      </c>
      <c r="G27" s="11" t="str">
        <f t="shared" si="4"/>
        <v xml:space="preserve"> </v>
      </c>
      <c r="H27" s="224">
        <f t="shared" si="5"/>
        <v>0</v>
      </c>
      <c r="I27" s="224">
        <f t="shared" si="6"/>
        <v>0</v>
      </c>
      <c r="J27" s="224">
        <f t="shared" si="7"/>
        <v>0</v>
      </c>
      <c r="K27" s="99">
        <f t="shared" si="10"/>
        <v>0</v>
      </c>
      <c r="L27" s="11" t="str">
        <f t="shared" si="8"/>
        <v xml:space="preserve"> </v>
      </c>
      <c r="M27" s="79" t="s">
        <v>14</v>
      </c>
    </row>
    <row r="28" spans="1:13" s="8" customFormat="1" ht="17.100000000000001" hidden="1" customHeight="1">
      <c r="A28" s="9">
        <f t="shared" si="11"/>
        <v>1</v>
      </c>
      <c r="B28" s="11" t="str">
        <f t="shared" si="9"/>
        <v xml:space="preserve"> </v>
      </c>
      <c r="C28" s="84" t="str">
        <f t="shared" si="0"/>
        <v xml:space="preserve"> </v>
      </c>
      <c r="D28" s="87" t="str">
        <f t="shared" si="1"/>
        <v xml:space="preserve"> </v>
      </c>
      <c r="E28" s="90" t="str">
        <f t="shared" si="2"/>
        <v xml:space="preserve"> </v>
      </c>
      <c r="F28" s="11" t="str">
        <f t="shared" si="3"/>
        <v xml:space="preserve"> </v>
      </c>
      <c r="G28" s="11" t="str">
        <f t="shared" si="4"/>
        <v xml:space="preserve"> </v>
      </c>
      <c r="H28" s="224">
        <f t="shared" si="5"/>
        <v>0</v>
      </c>
      <c r="I28" s="224">
        <f t="shared" si="6"/>
        <v>0</v>
      </c>
      <c r="J28" s="224">
        <f t="shared" si="7"/>
        <v>0</v>
      </c>
      <c r="K28" s="99">
        <f t="shared" si="10"/>
        <v>0</v>
      </c>
      <c r="L28" s="11" t="str">
        <f t="shared" si="8"/>
        <v xml:space="preserve"> </v>
      </c>
      <c r="M28" s="79" t="s">
        <v>13</v>
      </c>
    </row>
    <row r="29" spans="1:13" s="8" customFormat="1" ht="17.100000000000001" hidden="1" customHeight="1">
      <c r="A29" s="9">
        <f t="shared" si="11"/>
        <v>1</v>
      </c>
      <c r="B29" s="11" t="str">
        <f t="shared" si="9"/>
        <v xml:space="preserve"> </v>
      </c>
      <c r="C29" s="84" t="str">
        <f t="shared" si="0"/>
        <v xml:space="preserve"> </v>
      </c>
      <c r="D29" s="87" t="str">
        <f t="shared" si="1"/>
        <v xml:space="preserve"> </v>
      </c>
      <c r="E29" s="90" t="str">
        <f t="shared" si="2"/>
        <v xml:space="preserve"> </v>
      </c>
      <c r="F29" s="11" t="str">
        <f t="shared" si="3"/>
        <v xml:space="preserve"> </v>
      </c>
      <c r="G29" s="11" t="str">
        <f t="shared" si="4"/>
        <v xml:space="preserve"> </v>
      </c>
      <c r="H29" s="224">
        <f t="shared" si="5"/>
        <v>0</v>
      </c>
      <c r="I29" s="224">
        <f t="shared" si="6"/>
        <v>0</v>
      </c>
      <c r="J29" s="224">
        <f t="shared" si="7"/>
        <v>0</v>
      </c>
      <c r="K29" s="99">
        <f t="shared" si="10"/>
        <v>0</v>
      </c>
      <c r="L29" s="11" t="str">
        <f t="shared" si="8"/>
        <v xml:space="preserve"> </v>
      </c>
      <c r="M29" s="79" t="s">
        <v>9</v>
      </c>
    </row>
    <row r="30" spans="1:13" s="8" customFormat="1" ht="17.100000000000001" hidden="1" customHeight="1">
      <c r="A30" s="9">
        <f t="shared" si="11"/>
        <v>1</v>
      </c>
      <c r="B30" s="11" t="str">
        <f t="shared" si="9"/>
        <v xml:space="preserve"> </v>
      </c>
      <c r="C30" s="84" t="str">
        <f t="shared" si="0"/>
        <v xml:space="preserve"> </v>
      </c>
      <c r="D30" s="87" t="str">
        <f t="shared" si="1"/>
        <v xml:space="preserve"> </v>
      </c>
      <c r="E30" s="90" t="str">
        <f t="shared" si="2"/>
        <v xml:space="preserve"> </v>
      </c>
      <c r="F30" s="11" t="str">
        <f t="shared" si="3"/>
        <v xml:space="preserve"> </v>
      </c>
      <c r="G30" s="11" t="str">
        <f t="shared" si="4"/>
        <v xml:space="preserve"> </v>
      </c>
      <c r="H30" s="224">
        <f t="shared" si="5"/>
        <v>0</v>
      </c>
      <c r="I30" s="224">
        <f t="shared" si="6"/>
        <v>0</v>
      </c>
      <c r="J30" s="224">
        <f t="shared" si="7"/>
        <v>0</v>
      </c>
      <c r="K30" s="99">
        <f t="shared" si="10"/>
        <v>0</v>
      </c>
      <c r="L30" s="11" t="str">
        <f t="shared" si="8"/>
        <v xml:space="preserve"> </v>
      </c>
      <c r="M30" s="79" t="s">
        <v>14</v>
      </c>
    </row>
    <row r="31" spans="1:13" s="8" customFormat="1" ht="17.100000000000001" hidden="1" customHeight="1">
      <c r="A31" s="9">
        <f t="shared" si="11"/>
        <v>1</v>
      </c>
      <c r="B31" s="11" t="str">
        <f t="shared" si="9"/>
        <v xml:space="preserve"> </v>
      </c>
      <c r="C31" s="84" t="str">
        <f t="shared" si="0"/>
        <v xml:space="preserve"> </v>
      </c>
      <c r="D31" s="87" t="str">
        <f t="shared" si="1"/>
        <v xml:space="preserve"> </v>
      </c>
      <c r="E31" s="90" t="str">
        <f t="shared" si="2"/>
        <v xml:space="preserve"> </v>
      </c>
      <c r="F31" s="11" t="str">
        <f t="shared" si="3"/>
        <v xml:space="preserve"> </v>
      </c>
      <c r="G31" s="11" t="str">
        <f t="shared" si="4"/>
        <v xml:space="preserve"> </v>
      </c>
      <c r="H31" s="224">
        <f t="shared" si="5"/>
        <v>0</v>
      </c>
      <c r="I31" s="224">
        <f t="shared" si="6"/>
        <v>0</v>
      </c>
      <c r="J31" s="224">
        <f t="shared" si="7"/>
        <v>0</v>
      </c>
      <c r="K31" s="99">
        <f t="shared" si="10"/>
        <v>0</v>
      </c>
      <c r="L31" s="11" t="str">
        <f t="shared" si="8"/>
        <v xml:space="preserve"> </v>
      </c>
      <c r="M31" s="79" t="s">
        <v>14</v>
      </c>
    </row>
    <row r="32" spans="1:13" s="8" customFormat="1" ht="17.100000000000001" hidden="1" customHeight="1">
      <c r="A32" s="9">
        <f t="shared" si="11"/>
        <v>1</v>
      </c>
      <c r="B32" s="11" t="str">
        <f t="shared" si="9"/>
        <v xml:space="preserve"> </v>
      </c>
      <c r="C32" s="84" t="str">
        <f t="shared" si="0"/>
        <v xml:space="preserve"> </v>
      </c>
      <c r="D32" s="87" t="str">
        <f t="shared" si="1"/>
        <v xml:space="preserve"> </v>
      </c>
      <c r="E32" s="90" t="str">
        <f t="shared" si="2"/>
        <v xml:space="preserve"> </v>
      </c>
      <c r="F32" s="11" t="str">
        <f t="shared" si="3"/>
        <v xml:space="preserve"> </v>
      </c>
      <c r="G32" s="11" t="str">
        <f t="shared" si="4"/>
        <v xml:space="preserve"> </v>
      </c>
      <c r="H32" s="224">
        <f t="shared" si="5"/>
        <v>0</v>
      </c>
      <c r="I32" s="224">
        <f t="shared" si="6"/>
        <v>0</v>
      </c>
      <c r="J32" s="224">
        <f t="shared" si="7"/>
        <v>0</v>
      </c>
      <c r="K32" s="99">
        <f t="shared" si="10"/>
        <v>0</v>
      </c>
      <c r="L32" s="11" t="str">
        <f t="shared" si="8"/>
        <v xml:space="preserve"> </v>
      </c>
      <c r="M32" s="79" t="s">
        <v>9</v>
      </c>
    </row>
    <row r="33" spans="1:13" s="8" customFormat="1" ht="20.25" customHeight="1">
      <c r="A33" s="9">
        <f t="shared" si="11"/>
        <v>2</v>
      </c>
      <c r="B33" s="11" t="str">
        <f t="shared" si="9"/>
        <v>14CC090001</v>
      </c>
      <c r="C33" s="84" t="str">
        <f t="shared" si="0"/>
        <v>Trần Minh</v>
      </c>
      <c r="D33" s="87" t="str">
        <f t="shared" si="1"/>
        <v>Hà</v>
      </c>
      <c r="E33" s="90">
        <f t="shared" si="2"/>
        <v>34944</v>
      </c>
      <c r="F33" s="11" t="str">
        <f t="shared" si="3"/>
        <v>Thừa Thiên Huế</v>
      </c>
      <c r="G33" s="11" t="str">
        <f t="shared" si="4"/>
        <v>14C09</v>
      </c>
      <c r="H33" s="224">
        <f t="shared" si="5"/>
        <v>0</v>
      </c>
      <c r="I33" s="224">
        <f t="shared" si="6"/>
        <v>18</v>
      </c>
      <c r="J33" s="224">
        <f t="shared" si="7"/>
        <v>14</v>
      </c>
      <c r="K33" s="99">
        <f t="shared" si="10"/>
        <v>32</v>
      </c>
      <c r="L33" s="11" t="str">
        <f t="shared" si="8"/>
        <v>14CC090001</v>
      </c>
      <c r="M33" s="79" t="s">
        <v>9</v>
      </c>
    </row>
    <row r="34" spans="1:13" s="8" customFormat="1" ht="17.100000000000001" hidden="1" customHeight="1">
      <c r="A34" s="9">
        <f t="shared" si="11"/>
        <v>2</v>
      </c>
      <c r="B34" s="11" t="str">
        <f t="shared" si="9"/>
        <v xml:space="preserve"> </v>
      </c>
      <c r="C34" s="84" t="str">
        <f t="shared" si="0"/>
        <v xml:space="preserve"> </v>
      </c>
      <c r="D34" s="87" t="str">
        <f t="shared" si="1"/>
        <v xml:space="preserve"> </v>
      </c>
      <c r="E34" s="90" t="str">
        <f t="shared" si="2"/>
        <v xml:space="preserve"> </v>
      </c>
      <c r="F34" s="11" t="str">
        <f t="shared" si="3"/>
        <v xml:space="preserve"> </v>
      </c>
      <c r="G34" s="11" t="str">
        <f t="shared" si="4"/>
        <v xml:space="preserve"> </v>
      </c>
      <c r="H34" s="224">
        <f t="shared" si="5"/>
        <v>0</v>
      </c>
      <c r="I34" s="224">
        <f t="shared" si="6"/>
        <v>0</v>
      </c>
      <c r="J34" s="224">
        <f t="shared" si="7"/>
        <v>0</v>
      </c>
      <c r="K34" s="99">
        <f t="shared" si="10"/>
        <v>0</v>
      </c>
      <c r="L34" s="11" t="str">
        <f t="shared" si="8"/>
        <v xml:space="preserve"> </v>
      </c>
      <c r="M34" s="79" t="s">
        <v>13</v>
      </c>
    </row>
    <row r="35" spans="1:13" s="8" customFormat="1" ht="17.100000000000001" hidden="1" customHeight="1">
      <c r="A35" s="9">
        <f t="shared" si="11"/>
        <v>2</v>
      </c>
      <c r="B35" s="11" t="str">
        <f t="shared" si="9"/>
        <v xml:space="preserve"> </v>
      </c>
      <c r="C35" s="84" t="str">
        <f t="shared" si="0"/>
        <v xml:space="preserve"> </v>
      </c>
      <c r="D35" s="87" t="str">
        <f t="shared" si="1"/>
        <v xml:space="preserve"> </v>
      </c>
      <c r="E35" s="90" t="str">
        <f t="shared" si="2"/>
        <v xml:space="preserve"> </v>
      </c>
      <c r="F35" s="11" t="str">
        <f t="shared" si="3"/>
        <v xml:space="preserve"> </v>
      </c>
      <c r="G35" s="11" t="str">
        <f t="shared" si="4"/>
        <v xml:space="preserve"> </v>
      </c>
      <c r="H35" s="224">
        <f t="shared" si="5"/>
        <v>0</v>
      </c>
      <c r="I35" s="224">
        <f t="shared" si="6"/>
        <v>0</v>
      </c>
      <c r="J35" s="224">
        <f t="shared" si="7"/>
        <v>0</v>
      </c>
      <c r="K35" s="99">
        <f t="shared" si="10"/>
        <v>0</v>
      </c>
      <c r="L35" s="11" t="str">
        <f t="shared" si="8"/>
        <v xml:space="preserve"> </v>
      </c>
      <c r="M35" s="79" t="s">
        <v>13</v>
      </c>
    </row>
    <row r="36" spans="1:13" s="8" customFormat="1" ht="17.100000000000001" hidden="1" customHeight="1">
      <c r="A36" s="9">
        <f t="shared" si="11"/>
        <v>2</v>
      </c>
      <c r="B36" s="11" t="str">
        <f t="shared" si="9"/>
        <v xml:space="preserve"> </v>
      </c>
      <c r="C36" s="84" t="str">
        <f t="shared" si="0"/>
        <v xml:space="preserve"> </v>
      </c>
      <c r="D36" s="87" t="str">
        <f t="shared" si="1"/>
        <v xml:space="preserve"> </v>
      </c>
      <c r="E36" s="90" t="str">
        <f t="shared" si="2"/>
        <v xml:space="preserve"> </v>
      </c>
      <c r="F36" s="11" t="str">
        <f t="shared" si="3"/>
        <v xml:space="preserve"> </v>
      </c>
      <c r="G36" s="11" t="str">
        <f t="shared" si="4"/>
        <v xml:space="preserve"> </v>
      </c>
      <c r="H36" s="224">
        <f t="shared" si="5"/>
        <v>0</v>
      </c>
      <c r="I36" s="224">
        <f t="shared" si="6"/>
        <v>0</v>
      </c>
      <c r="J36" s="224">
        <f t="shared" si="7"/>
        <v>0</v>
      </c>
      <c r="K36" s="99">
        <f t="shared" si="10"/>
        <v>0</v>
      </c>
      <c r="L36" s="11" t="str">
        <f t="shared" si="8"/>
        <v xml:space="preserve"> </v>
      </c>
      <c r="M36" s="79"/>
    </row>
    <row r="37" spans="1:13" s="8" customFormat="1" ht="17.100000000000001" hidden="1" customHeight="1">
      <c r="A37" s="9">
        <f t="shared" si="11"/>
        <v>2</v>
      </c>
      <c r="B37" s="11" t="str">
        <f t="shared" si="9"/>
        <v xml:space="preserve"> </v>
      </c>
      <c r="C37" s="84" t="str">
        <f t="shared" si="0"/>
        <v xml:space="preserve"> </v>
      </c>
      <c r="D37" s="87" t="str">
        <f t="shared" si="1"/>
        <v xml:space="preserve"> </v>
      </c>
      <c r="E37" s="90" t="str">
        <f t="shared" si="2"/>
        <v xml:space="preserve"> </v>
      </c>
      <c r="F37" s="11" t="str">
        <f t="shared" si="3"/>
        <v xml:space="preserve"> </v>
      </c>
      <c r="G37" s="11" t="str">
        <f t="shared" si="4"/>
        <v xml:space="preserve"> </v>
      </c>
      <c r="H37" s="224">
        <f t="shared" si="5"/>
        <v>0</v>
      </c>
      <c r="I37" s="224">
        <f t="shared" si="6"/>
        <v>0</v>
      </c>
      <c r="J37" s="224">
        <f t="shared" si="7"/>
        <v>0</v>
      </c>
      <c r="K37" s="99">
        <f t="shared" si="10"/>
        <v>0</v>
      </c>
      <c r="L37" s="11" t="str">
        <f t="shared" si="8"/>
        <v xml:space="preserve"> </v>
      </c>
      <c r="M37" s="79"/>
    </row>
    <row r="38" spans="1:13" s="8" customFormat="1" ht="17.100000000000001" hidden="1" customHeight="1">
      <c r="A38" s="9">
        <f t="shared" si="11"/>
        <v>2</v>
      </c>
      <c r="B38" s="11" t="str">
        <f t="shared" si="9"/>
        <v xml:space="preserve"> </v>
      </c>
      <c r="C38" s="84" t="str">
        <f t="shared" si="0"/>
        <v xml:space="preserve"> </v>
      </c>
      <c r="D38" s="87" t="str">
        <f t="shared" si="1"/>
        <v xml:space="preserve"> </v>
      </c>
      <c r="E38" s="90" t="str">
        <f t="shared" si="2"/>
        <v xml:space="preserve"> </v>
      </c>
      <c r="F38" s="11" t="str">
        <f t="shared" si="3"/>
        <v xml:space="preserve"> </v>
      </c>
      <c r="G38" s="11" t="str">
        <f t="shared" si="4"/>
        <v xml:space="preserve"> </v>
      </c>
      <c r="H38" s="224">
        <f t="shared" si="5"/>
        <v>0</v>
      </c>
      <c r="I38" s="224">
        <f t="shared" si="6"/>
        <v>0</v>
      </c>
      <c r="J38" s="224">
        <f t="shared" si="7"/>
        <v>0</v>
      </c>
      <c r="K38" s="99">
        <f t="shared" si="10"/>
        <v>0</v>
      </c>
      <c r="L38" s="11" t="str">
        <f t="shared" si="8"/>
        <v xml:space="preserve"> </v>
      </c>
      <c r="M38" s="79" t="s">
        <v>14</v>
      </c>
    </row>
    <row r="39" spans="1:13" s="8" customFormat="1" ht="17.100000000000001" hidden="1" customHeight="1">
      <c r="A39" s="9">
        <f t="shared" si="11"/>
        <v>2</v>
      </c>
      <c r="B39" s="11" t="str">
        <f t="shared" si="9"/>
        <v xml:space="preserve"> </v>
      </c>
      <c r="C39" s="84" t="str">
        <f t="shared" si="0"/>
        <v xml:space="preserve"> </v>
      </c>
      <c r="D39" s="87" t="str">
        <f t="shared" si="1"/>
        <v xml:space="preserve"> </v>
      </c>
      <c r="E39" s="90" t="str">
        <f t="shared" si="2"/>
        <v xml:space="preserve"> </v>
      </c>
      <c r="F39" s="11" t="str">
        <f t="shared" si="3"/>
        <v xml:space="preserve"> </v>
      </c>
      <c r="G39" s="11" t="str">
        <f t="shared" si="4"/>
        <v xml:space="preserve"> </v>
      </c>
      <c r="H39" s="224">
        <f t="shared" si="5"/>
        <v>0</v>
      </c>
      <c r="I39" s="224">
        <f t="shared" si="6"/>
        <v>0</v>
      </c>
      <c r="J39" s="224">
        <f t="shared" si="7"/>
        <v>0</v>
      </c>
      <c r="K39" s="99">
        <f t="shared" si="10"/>
        <v>0</v>
      </c>
      <c r="L39" s="11" t="str">
        <f t="shared" si="8"/>
        <v xml:space="preserve"> </v>
      </c>
      <c r="M39" s="79" t="s">
        <v>69</v>
      </c>
    </row>
    <row r="40" spans="1:13" s="8" customFormat="1" ht="17.100000000000001" hidden="1" customHeight="1">
      <c r="A40" s="9">
        <f t="shared" si="11"/>
        <v>2</v>
      </c>
      <c r="B40" s="11" t="str">
        <f t="shared" si="9"/>
        <v xml:space="preserve"> </v>
      </c>
      <c r="C40" s="84" t="str">
        <f t="shared" si="0"/>
        <v xml:space="preserve"> </v>
      </c>
      <c r="D40" s="87" t="str">
        <f t="shared" si="1"/>
        <v xml:space="preserve"> </v>
      </c>
      <c r="E40" s="90" t="str">
        <f t="shared" si="2"/>
        <v xml:space="preserve"> </v>
      </c>
      <c r="F40" s="11" t="str">
        <f t="shared" si="3"/>
        <v xml:space="preserve"> </v>
      </c>
      <c r="G40" s="11" t="str">
        <f t="shared" si="4"/>
        <v xml:space="preserve"> </v>
      </c>
      <c r="H40" s="224">
        <f t="shared" si="5"/>
        <v>0</v>
      </c>
      <c r="I40" s="224">
        <f t="shared" si="6"/>
        <v>0</v>
      </c>
      <c r="J40" s="224">
        <f t="shared" si="7"/>
        <v>0</v>
      </c>
      <c r="K40" s="99">
        <f t="shared" si="10"/>
        <v>0</v>
      </c>
      <c r="L40" s="11" t="str">
        <f t="shared" si="8"/>
        <v xml:space="preserve"> </v>
      </c>
      <c r="M40" s="79"/>
    </row>
    <row r="41" spans="1:13" s="8" customFormat="1" ht="17.100000000000001" hidden="1" customHeight="1">
      <c r="A41" s="9">
        <f t="shared" si="11"/>
        <v>2</v>
      </c>
      <c r="B41" s="11" t="str">
        <f t="shared" si="9"/>
        <v xml:space="preserve"> </v>
      </c>
      <c r="C41" s="84" t="str">
        <f t="shared" si="0"/>
        <v xml:space="preserve"> </v>
      </c>
      <c r="D41" s="87" t="str">
        <f t="shared" si="1"/>
        <v xml:space="preserve"> </v>
      </c>
      <c r="E41" s="90" t="str">
        <f t="shared" si="2"/>
        <v xml:space="preserve"> </v>
      </c>
      <c r="F41" s="11" t="str">
        <f t="shared" si="3"/>
        <v xml:space="preserve"> </v>
      </c>
      <c r="G41" s="11" t="str">
        <f t="shared" si="4"/>
        <v xml:space="preserve"> </v>
      </c>
      <c r="H41" s="224">
        <f t="shared" si="5"/>
        <v>0</v>
      </c>
      <c r="I41" s="224">
        <f t="shared" si="6"/>
        <v>0</v>
      </c>
      <c r="J41" s="224">
        <f t="shared" si="7"/>
        <v>0</v>
      </c>
      <c r="K41" s="99">
        <f t="shared" si="10"/>
        <v>0</v>
      </c>
      <c r="L41" s="11" t="str">
        <f t="shared" si="8"/>
        <v xml:space="preserve"> </v>
      </c>
      <c r="M41" s="79" t="s">
        <v>71</v>
      </c>
    </row>
    <row r="42" spans="1:13" s="8" customFormat="1" ht="17.100000000000001" hidden="1" customHeight="1">
      <c r="A42" s="9">
        <f t="shared" si="11"/>
        <v>2</v>
      </c>
      <c r="B42" s="11" t="str">
        <f t="shared" ref="B42:B73" si="12">IF(KQ=$F$6,MSSV," ")</f>
        <v xml:space="preserve"> </v>
      </c>
      <c r="C42" s="84" t="str">
        <f t="shared" ref="C42:C73" si="13">IF(KQ=$F$6,HOLOT," ")</f>
        <v xml:space="preserve"> </v>
      </c>
      <c r="D42" s="87" t="str">
        <f t="shared" ref="D42:D73" si="14">IF(KQ=$F$6,TEN," ")</f>
        <v xml:space="preserve"> </v>
      </c>
      <c r="E42" s="90" t="str">
        <f t="shared" ref="E42:E73" si="15">IF(KQ=$F$6,NGAY," ")</f>
        <v xml:space="preserve"> </v>
      </c>
      <c r="F42" s="11" t="str">
        <f t="shared" ref="F42:F73" si="16">IF(KQ=$F$6,NOIS," ")</f>
        <v xml:space="preserve"> </v>
      </c>
      <c r="G42" s="11" t="str">
        <f t="shared" ref="G42:G73" si="17">IF(KQ=$F$6,LOP," ")</f>
        <v xml:space="preserve"> </v>
      </c>
      <c r="H42" s="224">
        <f t="shared" si="5"/>
        <v>0</v>
      </c>
      <c r="I42" s="224">
        <f t="shared" si="6"/>
        <v>0</v>
      </c>
      <c r="J42" s="224">
        <f t="shared" si="7"/>
        <v>0</v>
      </c>
      <c r="K42" s="99">
        <f t="shared" si="10"/>
        <v>0</v>
      </c>
      <c r="L42" s="11" t="str">
        <f t="shared" ref="L42:L73" si="18">IF(KQ=$F$6,MSSV," ")</f>
        <v xml:space="preserve"> </v>
      </c>
      <c r="M42" s="79" t="s">
        <v>69</v>
      </c>
    </row>
    <row r="43" spans="1:13" s="8" customFormat="1" ht="17.100000000000001" hidden="1" customHeight="1">
      <c r="A43" s="9">
        <f t="shared" si="11"/>
        <v>2</v>
      </c>
      <c r="B43" s="11" t="str">
        <f t="shared" si="12"/>
        <v xml:space="preserve"> </v>
      </c>
      <c r="C43" s="84" t="str">
        <f t="shared" si="13"/>
        <v xml:space="preserve"> </v>
      </c>
      <c r="D43" s="87" t="str">
        <f t="shared" si="14"/>
        <v xml:space="preserve"> </v>
      </c>
      <c r="E43" s="90" t="str">
        <f t="shared" si="15"/>
        <v xml:space="preserve"> </v>
      </c>
      <c r="F43" s="11" t="str">
        <f t="shared" si="16"/>
        <v xml:space="preserve"> </v>
      </c>
      <c r="G43" s="11" t="str">
        <f t="shared" si="17"/>
        <v xml:space="preserve"> </v>
      </c>
      <c r="H43" s="224">
        <f t="shared" si="5"/>
        <v>0</v>
      </c>
      <c r="I43" s="224">
        <f t="shared" si="6"/>
        <v>0</v>
      </c>
      <c r="J43" s="224">
        <f t="shared" si="7"/>
        <v>0</v>
      </c>
      <c r="K43" s="99">
        <f t="shared" si="10"/>
        <v>0</v>
      </c>
      <c r="L43" s="11" t="str">
        <f t="shared" si="18"/>
        <v xml:space="preserve"> </v>
      </c>
      <c r="M43" s="79"/>
    </row>
    <row r="44" spans="1:13" s="8" customFormat="1" ht="17.100000000000001" hidden="1" customHeight="1">
      <c r="A44" s="9">
        <f t="shared" si="11"/>
        <v>2</v>
      </c>
      <c r="B44" s="11" t="str">
        <f t="shared" si="12"/>
        <v xml:space="preserve"> </v>
      </c>
      <c r="C44" s="84" t="str">
        <f t="shared" si="13"/>
        <v xml:space="preserve"> </v>
      </c>
      <c r="D44" s="87" t="str">
        <f t="shared" si="14"/>
        <v xml:space="preserve"> </v>
      </c>
      <c r="E44" s="90" t="str">
        <f t="shared" si="15"/>
        <v xml:space="preserve"> </v>
      </c>
      <c r="F44" s="11" t="str">
        <f t="shared" si="16"/>
        <v xml:space="preserve"> </v>
      </c>
      <c r="G44" s="11" t="str">
        <f t="shared" si="17"/>
        <v xml:space="preserve"> </v>
      </c>
      <c r="H44" s="224">
        <f t="shared" si="5"/>
        <v>0</v>
      </c>
      <c r="I44" s="224">
        <f t="shared" si="6"/>
        <v>0</v>
      </c>
      <c r="J44" s="224">
        <f t="shared" si="7"/>
        <v>0</v>
      </c>
      <c r="K44" s="99">
        <f t="shared" si="10"/>
        <v>0</v>
      </c>
      <c r="L44" s="11" t="str">
        <f t="shared" si="18"/>
        <v xml:space="preserve"> </v>
      </c>
      <c r="M44" s="79" t="s">
        <v>13</v>
      </c>
    </row>
    <row r="45" spans="1:13" s="8" customFormat="1" ht="17.100000000000001" hidden="1" customHeight="1">
      <c r="A45" s="9">
        <f t="shared" si="11"/>
        <v>2</v>
      </c>
      <c r="B45" s="11" t="str">
        <f t="shared" si="12"/>
        <v xml:space="preserve"> </v>
      </c>
      <c r="C45" s="84" t="str">
        <f t="shared" si="13"/>
        <v xml:space="preserve"> </v>
      </c>
      <c r="D45" s="87" t="str">
        <f t="shared" si="14"/>
        <v xml:space="preserve"> </v>
      </c>
      <c r="E45" s="90" t="str">
        <f t="shared" si="15"/>
        <v xml:space="preserve"> </v>
      </c>
      <c r="F45" s="11" t="str">
        <f t="shared" si="16"/>
        <v xml:space="preserve"> </v>
      </c>
      <c r="G45" s="11" t="str">
        <f t="shared" si="17"/>
        <v xml:space="preserve"> </v>
      </c>
      <c r="H45" s="224">
        <f t="shared" si="5"/>
        <v>0</v>
      </c>
      <c r="I45" s="224">
        <f t="shared" si="6"/>
        <v>0</v>
      </c>
      <c r="J45" s="224">
        <f t="shared" si="7"/>
        <v>0</v>
      </c>
      <c r="K45" s="99">
        <f t="shared" si="10"/>
        <v>0</v>
      </c>
      <c r="L45" s="11" t="str">
        <f t="shared" si="18"/>
        <v xml:space="preserve"> </v>
      </c>
      <c r="M45" s="79" t="s">
        <v>13</v>
      </c>
    </row>
    <row r="46" spans="1:13" s="8" customFormat="1" ht="17.100000000000001" hidden="1" customHeight="1">
      <c r="A46" s="9">
        <f t="shared" si="11"/>
        <v>2</v>
      </c>
      <c r="B46" s="11" t="str">
        <f t="shared" si="12"/>
        <v xml:space="preserve"> </v>
      </c>
      <c r="C46" s="84" t="str">
        <f t="shared" si="13"/>
        <v xml:space="preserve"> </v>
      </c>
      <c r="D46" s="87" t="str">
        <f t="shared" si="14"/>
        <v xml:space="preserve"> </v>
      </c>
      <c r="E46" s="90" t="str">
        <f t="shared" si="15"/>
        <v xml:space="preserve"> </v>
      </c>
      <c r="F46" s="11" t="str">
        <f t="shared" si="16"/>
        <v xml:space="preserve"> </v>
      </c>
      <c r="G46" s="11" t="str">
        <f t="shared" si="17"/>
        <v xml:space="preserve"> </v>
      </c>
      <c r="H46" s="224">
        <f t="shared" si="5"/>
        <v>0</v>
      </c>
      <c r="I46" s="224">
        <f t="shared" si="6"/>
        <v>0</v>
      </c>
      <c r="J46" s="224">
        <f t="shared" si="7"/>
        <v>0</v>
      </c>
      <c r="K46" s="99">
        <f t="shared" si="10"/>
        <v>0</v>
      </c>
      <c r="L46" s="11" t="str">
        <f t="shared" si="18"/>
        <v xml:space="preserve"> </v>
      </c>
      <c r="M46" s="79" t="s">
        <v>13</v>
      </c>
    </row>
    <row r="47" spans="1:13" s="8" customFormat="1" ht="17.100000000000001" hidden="1" customHeight="1">
      <c r="A47" s="9">
        <f t="shared" si="11"/>
        <v>2</v>
      </c>
      <c r="B47" s="11" t="str">
        <f t="shared" si="12"/>
        <v xml:space="preserve"> </v>
      </c>
      <c r="C47" s="84" t="str">
        <f t="shared" si="13"/>
        <v xml:space="preserve"> </v>
      </c>
      <c r="D47" s="87" t="str">
        <f t="shared" si="14"/>
        <v xml:space="preserve"> </v>
      </c>
      <c r="E47" s="90" t="str">
        <f t="shared" si="15"/>
        <v xml:space="preserve"> </v>
      </c>
      <c r="F47" s="11" t="str">
        <f t="shared" si="16"/>
        <v xml:space="preserve"> </v>
      </c>
      <c r="G47" s="11" t="str">
        <f t="shared" si="17"/>
        <v xml:space="preserve"> </v>
      </c>
      <c r="H47" s="224">
        <f t="shared" si="5"/>
        <v>0</v>
      </c>
      <c r="I47" s="224">
        <f t="shared" si="6"/>
        <v>0</v>
      </c>
      <c r="J47" s="224">
        <f t="shared" si="7"/>
        <v>0</v>
      </c>
      <c r="K47" s="99">
        <f t="shared" si="10"/>
        <v>0</v>
      </c>
      <c r="L47" s="11" t="str">
        <f t="shared" si="18"/>
        <v xml:space="preserve"> </v>
      </c>
      <c r="M47" s="79" t="s">
        <v>69</v>
      </c>
    </row>
    <row r="48" spans="1:13" s="8" customFormat="1" ht="17.100000000000001" hidden="1" customHeight="1">
      <c r="A48" s="9">
        <f t="shared" si="11"/>
        <v>2</v>
      </c>
      <c r="B48" s="11" t="str">
        <f t="shared" si="12"/>
        <v xml:space="preserve"> </v>
      </c>
      <c r="C48" s="84" t="str">
        <f t="shared" si="13"/>
        <v xml:space="preserve"> </v>
      </c>
      <c r="D48" s="87" t="str">
        <f t="shared" si="14"/>
        <v xml:space="preserve"> </v>
      </c>
      <c r="E48" s="90" t="str">
        <f t="shared" si="15"/>
        <v xml:space="preserve"> </v>
      </c>
      <c r="F48" s="11" t="str">
        <f t="shared" si="16"/>
        <v xml:space="preserve"> </v>
      </c>
      <c r="G48" s="11" t="str">
        <f t="shared" si="17"/>
        <v xml:space="preserve"> </v>
      </c>
      <c r="H48" s="224">
        <f t="shared" si="5"/>
        <v>0</v>
      </c>
      <c r="I48" s="224">
        <f t="shared" si="6"/>
        <v>0</v>
      </c>
      <c r="J48" s="224">
        <f t="shared" si="7"/>
        <v>0</v>
      </c>
      <c r="K48" s="99">
        <f t="shared" si="10"/>
        <v>0</v>
      </c>
      <c r="L48" s="11" t="str">
        <f t="shared" si="18"/>
        <v xml:space="preserve"> </v>
      </c>
      <c r="M48" s="79"/>
    </row>
    <row r="49" spans="1:13" s="8" customFormat="1" ht="17.100000000000001" hidden="1" customHeight="1">
      <c r="A49" s="9">
        <f t="shared" si="11"/>
        <v>2</v>
      </c>
      <c r="B49" s="11" t="str">
        <f t="shared" si="12"/>
        <v xml:space="preserve"> </v>
      </c>
      <c r="C49" s="84" t="str">
        <f t="shared" si="13"/>
        <v xml:space="preserve"> </v>
      </c>
      <c r="D49" s="87" t="str">
        <f t="shared" si="14"/>
        <v xml:space="preserve"> </v>
      </c>
      <c r="E49" s="90" t="str">
        <f t="shared" si="15"/>
        <v xml:space="preserve"> </v>
      </c>
      <c r="F49" s="11" t="str">
        <f t="shared" si="16"/>
        <v xml:space="preserve"> </v>
      </c>
      <c r="G49" s="11" t="str">
        <f t="shared" si="17"/>
        <v xml:space="preserve"> </v>
      </c>
      <c r="H49" s="224">
        <f t="shared" si="5"/>
        <v>0</v>
      </c>
      <c r="I49" s="224">
        <f t="shared" si="6"/>
        <v>0</v>
      </c>
      <c r="J49" s="224">
        <f t="shared" si="7"/>
        <v>0</v>
      </c>
      <c r="K49" s="99">
        <f t="shared" si="10"/>
        <v>0</v>
      </c>
      <c r="L49" s="11" t="str">
        <f t="shared" si="18"/>
        <v xml:space="preserve"> </v>
      </c>
      <c r="M49" s="79" t="s">
        <v>71</v>
      </c>
    </row>
    <row r="50" spans="1:13" s="8" customFormat="1" ht="17.100000000000001" hidden="1" customHeight="1">
      <c r="A50" s="9">
        <f t="shared" si="11"/>
        <v>2</v>
      </c>
      <c r="B50" s="11" t="str">
        <f t="shared" si="12"/>
        <v xml:space="preserve"> </v>
      </c>
      <c r="C50" s="84" t="str">
        <f t="shared" si="13"/>
        <v xml:space="preserve"> </v>
      </c>
      <c r="D50" s="87" t="str">
        <f t="shared" si="14"/>
        <v xml:space="preserve"> </v>
      </c>
      <c r="E50" s="90" t="str">
        <f t="shared" si="15"/>
        <v xml:space="preserve"> </v>
      </c>
      <c r="F50" s="11" t="str">
        <f t="shared" si="16"/>
        <v xml:space="preserve"> </v>
      </c>
      <c r="G50" s="11" t="str">
        <f t="shared" si="17"/>
        <v xml:space="preserve"> </v>
      </c>
      <c r="H50" s="224">
        <f t="shared" si="5"/>
        <v>0</v>
      </c>
      <c r="I50" s="224">
        <f t="shared" si="6"/>
        <v>0</v>
      </c>
      <c r="J50" s="224">
        <f t="shared" si="7"/>
        <v>0</v>
      </c>
      <c r="K50" s="99">
        <f t="shared" si="10"/>
        <v>0</v>
      </c>
      <c r="L50" s="11" t="str">
        <f t="shared" si="18"/>
        <v xml:space="preserve"> </v>
      </c>
      <c r="M50" s="79" t="s">
        <v>9</v>
      </c>
    </row>
    <row r="51" spans="1:13" s="8" customFormat="1" ht="17.100000000000001" hidden="1" customHeight="1">
      <c r="A51" s="9">
        <f t="shared" si="11"/>
        <v>2</v>
      </c>
      <c r="B51" s="11" t="str">
        <f t="shared" si="12"/>
        <v xml:space="preserve"> </v>
      </c>
      <c r="C51" s="84" t="str">
        <f t="shared" si="13"/>
        <v xml:space="preserve"> </v>
      </c>
      <c r="D51" s="87" t="str">
        <f t="shared" si="14"/>
        <v xml:space="preserve"> </v>
      </c>
      <c r="E51" s="90" t="str">
        <f t="shared" si="15"/>
        <v xml:space="preserve"> </v>
      </c>
      <c r="F51" s="11" t="str">
        <f t="shared" si="16"/>
        <v xml:space="preserve"> </v>
      </c>
      <c r="G51" s="11" t="str">
        <f t="shared" si="17"/>
        <v xml:space="preserve"> </v>
      </c>
      <c r="H51" s="224">
        <f t="shared" si="5"/>
        <v>0</v>
      </c>
      <c r="I51" s="224">
        <f t="shared" si="6"/>
        <v>0</v>
      </c>
      <c r="J51" s="224">
        <f t="shared" si="7"/>
        <v>0</v>
      </c>
      <c r="K51" s="99">
        <f t="shared" si="10"/>
        <v>0</v>
      </c>
      <c r="L51" s="11" t="str">
        <f t="shared" si="18"/>
        <v xml:space="preserve"> </v>
      </c>
      <c r="M51" s="79" t="s">
        <v>69</v>
      </c>
    </row>
    <row r="52" spans="1:13" s="8" customFormat="1" ht="17.100000000000001" hidden="1" customHeight="1">
      <c r="A52" s="9">
        <f t="shared" si="11"/>
        <v>2</v>
      </c>
      <c r="B52" s="11" t="str">
        <f t="shared" si="12"/>
        <v xml:space="preserve"> </v>
      </c>
      <c r="C52" s="84" t="str">
        <f t="shared" si="13"/>
        <v xml:space="preserve"> </v>
      </c>
      <c r="D52" s="87" t="str">
        <f t="shared" si="14"/>
        <v xml:space="preserve"> </v>
      </c>
      <c r="E52" s="90" t="str">
        <f t="shared" si="15"/>
        <v xml:space="preserve"> </v>
      </c>
      <c r="F52" s="11" t="str">
        <f t="shared" si="16"/>
        <v xml:space="preserve"> </v>
      </c>
      <c r="G52" s="11" t="str">
        <f t="shared" si="17"/>
        <v xml:space="preserve"> </v>
      </c>
      <c r="H52" s="224">
        <f t="shared" si="5"/>
        <v>0</v>
      </c>
      <c r="I52" s="224">
        <f t="shared" si="6"/>
        <v>0</v>
      </c>
      <c r="J52" s="224">
        <f t="shared" si="7"/>
        <v>0</v>
      </c>
      <c r="K52" s="99">
        <f t="shared" si="10"/>
        <v>0</v>
      </c>
      <c r="L52" s="11" t="str">
        <f t="shared" si="18"/>
        <v xml:space="preserve"> </v>
      </c>
      <c r="M52" s="79" t="s">
        <v>69</v>
      </c>
    </row>
    <row r="53" spans="1:13" s="8" customFormat="1" ht="17.100000000000001" hidden="1" customHeight="1">
      <c r="A53" s="9">
        <f t="shared" si="11"/>
        <v>2</v>
      </c>
      <c r="B53" s="11" t="str">
        <f t="shared" si="12"/>
        <v xml:space="preserve"> </v>
      </c>
      <c r="C53" s="84" t="str">
        <f t="shared" si="13"/>
        <v xml:space="preserve"> </v>
      </c>
      <c r="D53" s="87" t="str">
        <f t="shared" si="14"/>
        <v xml:space="preserve"> </v>
      </c>
      <c r="E53" s="90" t="str">
        <f t="shared" si="15"/>
        <v xml:space="preserve"> </v>
      </c>
      <c r="F53" s="11" t="str">
        <f t="shared" si="16"/>
        <v xml:space="preserve"> </v>
      </c>
      <c r="G53" s="11" t="str">
        <f t="shared" si="17"/>
        <v xml:space="preserve"> </v>
      </c>
      <c r="H53" s="224">
        <f t="shared" si="5"/>
        <v>0</v>
      </c>
      <c r="I53" s="224">
        <f t="shared" si="6"/>
        <v>0</v>
      </c>
      <c r="J53" s="224">
        <f t="shared" si="7"/>
        <v>0</v>
      </c>
      <c r="K53" s="99">
        <f t="shared" si="10"/>
        <v>0</v>
      </c>
      <c r="L53" s="11" t="str">
        <f t="shared" si="18"/>
        <v xml:space="preserve"> </v>
      </c>
      <c r="M53" s="79" t="s">
        <v>69</v>
      </c>
    </row>
    <row r="54" spans="1:13" s="8" customFormat="1" ht="17.100000000000001" hidden="1" customHeight="1">
      <c r="A54" s="9">
        <f t="shared" si="11"/>
        <v>2</v>
      </c>
      <c r="B54" s="11" t="str">
        <f t="shared" si="12"/>
        <v xml:space="preserve"> </v>
      </c>
      <c r="C54" s="84" t="str">
        <f t="shared" si="13"/>
        <v xml:space="preserve"> </v>
      </c>
      <c r="D54" s="87" t="str">
        <f t="shared" si="14"/>
        <v xml:space="preserve"> </v>
      </c>
      <c r="E54" s="90" t="str">
        <f t="shared" si="15"/>
        <v xml:space="preserve"> </v>
      </c>
      <c r="F54" s="11" t="str">
        <f t="shared" si="16"/>
        <v xml:space="preserve"> </v>
      </c>
      <c r="G54" s="11" t="str">
        <f t="shared" si="17"/>
        <v xml:space="preserve"> </v>
      </c>
      <c r="H54" s="224">
        <f t="shared" si="5"/>
        <v>0</v>
      </c>
      <c r="I54" s="224">
        <f t="shared" si="6"/>
        <v>0</v>
      </c>
      <c r="J54" s="224">
        <f t="shared" si="7"/>
        <v>0</v>
      </c>
      <c r="K54" s="99">
        <f t="shared" si="10"/>
        <v>0</v>
      </c>
      <c r="L54" s="11" t="str">
        <f t="shared" si="18"/>
        <v xml:space="preserve"> </v>
      </c>
      <c r="M54" s="79" t="s">
        <v>13</v>
      </c>
    </row>
    <row r="55" spans="1:13" s="8" customFormat="1" ht="17.100000000000001" hidden="1" customHeight="1">
      <c r="A55" s="9">
        <f t="shared" si="11"/>
        <v>2</v>
      </c>
      <c r="B55" s="11" t="str">
        <f t="shared" si="12"/>
        <v xml:space="preserve"> </v>
      </c>
      <c r="C55" s="84" t="str">
        <f t="shared" si="13"/>
        <v xml:space="preserve"> </v>
      </c>
      <c r="D55" s="87" t="str">
        <f t="shared" si="14"/>
        <v xml:space="preserve"> </v>
      </c>
      <c r="E55" s="90" t="str">
        <f t="shared" si="15"/>
        <v xml:space="preserve"> </v>
      </c>
      <c r="F55" s="11" t="str">
        <f t="shared" si="16"/>
        <v xml:space="preserve"> </v>
      </c>
      <c r="G55" s="11" t="str">
        <f t="shared" si="17"/>
        <v xml:space="preserve"> </v>
      </c>
      <c r="H55" s="224">
        <f t="shared" si="5"/>
        <v>0</v>
      </c>
      <c r="I55" s="224">
        <f t="shared" si="6"/>
        <v>0</v>
      </c>
      <c r="J55" s="224">
        <f t="shared" si="7"/>
        <v>0</v>
      </c>
      <c r="K55" s="99">
        <f t="shared" si="10"/>
        <v>0</v>
      </c>
      <c r="L55" s="11" t="str">
        <f t="shared" si="18"/>
        <v xml:space="preserve"> </v>
      </c>
      <c r="M55" s="79" t="s">
        <v>13</v>
      </c>
    </row>
    <row r="56" spans="1:13" s="8" customFormat="1" ht="17.100000000000001" hidden="1" customHeight="1">
      <c r="A56" s="9">
        <f t="shared" si="11"/>
        <v>2</v>
      </c>
      <c r="B56" s="11" t="str">
        <f t="shared" si="12"/>
        <v xml:space="preserve"> </v>
      </c>
      <c r="C56" s="84" t="str">
        <f t="shared" si="13"/>
        <v xml:space="preserve"> </v>
      </c>
      <c r="D56" s="87" t="str">
        <f t="shared" si="14"/>
        <v xml:space="preserve"> </v>
      </c>
      <c r="E56" s="90" t="str">
        <f t="shared" si="15"/>
        <v xml:space="preserve"> </v>
      </c>
      <c r="F56" s="11" t="str">
        <f t="shared" si="16"/>
        <v xml:space="preserve"> </v>
      </c>
      <c r="G56" s="11" t="str">
        <f t="shared" si="17"/>
        <v xml:space="preserve"> </v>
      </c>
      <c r="H56" s="224">
        <f t="shared" si="5"/>
        <v>0</v>
      </c>
      <c r="I56" s="224">
        <f t="shared" si="6"/>
        <v>0</v>
      </c>
      <c r="J56" s="224">
        <f t="shared" si="7"/>
        <v>0</v>
      </c>
      <c r="K56" s="99">
        <f t="shared" si="10"/>
        <v>0</v>
      </c>
      <c r="L56" s="11" t="str">
        <f t="shared" si="18"/>
        <v xml:space="preserve"> </v>
      </c>
      <c r="M56" s="79" t="s">
        <v>69</v>
      </c>
    </row>
    <row r="57" spans="1:13" s="8" customFormat="1" ht="20.25" customHeight="1">
      <c r="A57" s="9">
        <f t="shared" si="11"/>
        <v>3</v>
      </c>
      <c r="B57" s="11" t="str">
        <f t="shared" si="12"/>
        <v>14CC010062</v>
      </c>
      <c r="C57" s="84" t="str">
        <f t="shared" si="13"/>
        <v>Võ Thị Diệu</v>
      </c>
      <c r="D57" s="87" t="str">
        <f t="shared" si="14"/>
        <v>Hương</v>
      </c>
      <c r="E57" s="90">
        <f t="shared" si="15"/>
        <v>35293</v>
      </c>
      <c r="F57" s="11" t="str">
        <f t="shared" si="16"/>
        <v>Thừa Thiên Huế</v>
      </c>
      <c r="G57" s="11" t="str">
        <f t="shared" si="17"/>
        <v>14C01.2</v>
      </c>
      <c r="H57" s="224">
        <f t="shared" si="5"/>
        <v>0</v>
      </c>
      <c r="I57" s="224">
        <f t="shared" si="6"/>
        <v>20</v>
      </c>
      <c r="J57" s="224">
        <f t="shared" si="7"/>
        <v>16</v>
      </c>
      <c r="K57" s="99">
        <f t="shared" si="10"/>
        <v>36</v>
      </c>
      <c r="L57" s="11" t="str">
        <f t="shared" si="18"/>
        <v>14CC010062</v>
      </c>
      <c r="M57" s="78" t="s">
        <v>14</v>
      </c>
    </row>
    <row r="58" spans="1:13" s="8" customFormat="1" ht="17.100000000000001" hidden="1" customHeight="1">
      <c r="A58" s="9">
        <f t="shared" si="11"/>
        <v>3</v>
      </c>
      <c r="B58" s="11" t="str">
        <f t="shared" si="12"/>
        <v xml:space="preserve"> </v>
      </c>
      <c r="C58" s="84" t="str">
        <f t="shared" si="13"/>
        <v xml:space="preserve"> </v>
      </c>
      <c r="D58" s="87" t="str">
        <f t="shared" si="14"/>
        <v xml:space="preserve"> </v>
      </c>
      <c r="E58" s="90" t="str">
        <f t="shared" si="15"/>
        <v xml:space="preserve"> </v>
      </c>
      <c r="F58" s="11" t="str">
        <f t="shared" si="16"/>
        <v xml:space="preserve"> </v>
      </c>
      <c r="G58" s="11" t="str">
        <f t="shared" si="17"/>
        <v xml:space="preserve"> </v>
      </c>
      <c r="H58" s="224">
        <f t="shared" si="5"/>
        <v>0</v>
      </c>
      <c r="I58" s="224">
        <f t="shared" si="6"/>
        <v>0</v>
      </c>
      <c r="J58" s="224">
        <f t="shared" si="7"/>
        <v>0</v>
      </c>
      <c r="K58" s="99">
        <f t="shared" si="10"/>
        <v>0</v>
      </c>
      <c r="L58" s="11" t="str">
        <f t="shared" si="18"/>
        <v xml:space="preserve"> </v>
      </c>
      <c r="M58" s="79"/>
    </row>
    <row r="59" spans="1:13" s="8" customFormat="1" ht="17.100000000000001" hidden="1" customHeight="1">
      <c r="A59" s="9">
        <f t="shared" si="11"/>
        <v>3</v>
      </c>
      <c r="B59" s="11" t="str">
        <f t="shared" si="12"/>
        <v xml:space="preserve"> </v>
      </c>
      <c r="C59" s="84" t="str">
        <f t="shared" si="13"/>
        <v xml:space="preserve"> </v>
      </c>
      <c r="D59" s="87" t="str">
        <f t="shared" si="14"/>
        <v xml:space="preserve"> </v>
      </c>
      <c r="E59" s="90" t="str">
        <f t="shared" si="15"/>
        <v xml:space="preserve"> </v>
      </c>
      <c r="F59" s="11" t="str">
        <f t="shared" si="16"/>
        <v xml:space="preserve"> </v>
      </c>
      <c r="G59" s="11" t="str">
        <f t="shared" si="17"/>
        <v xml:space="preserve"> </v>
      </c>
      <c r="H59" s="224">
        <f t="shared" si="5"/>
        <v>0</v>
      </c>
      <c r="I59" s="224">
        <f t="shared" si="6"/>
        <v>0</v>
      </c>
      <c r="J59" s="224">
        <f t="shared" si="7"/>
        <v>0</v>
      </c>
      <c r="K59" s="99">
        <f t="shared" si="10"/>
        <v>0</v>
      </c>
      <c r="L59" s="11" t="str">
        <f t="shared" si="18"/>
        <v xml:space="preserve"> </v>
      </c>
      <c r="M59" s="79" t="s">
        <v>9</v>
      </c>
    </row>
    <row r="60" spans="1:13" s="8" customFormat="1" ht="17.100000000000001" hidden="1" customHeight="1">
      <c r="A60" s="9">
        <f t="shared" si="11"/>
        <v>3</v>
      </c>
      <c r="B60" s="11" t="str">
        <f t="shared" si="12"/>
        <v xml:space="preserve"> </v>
      </c>
      <c r="C60" s="84" t="str">
        <f t="shared" si="13"/>
        <v xml:space="preserve"> </v>
      </c>
      <c r="D60" s="87" t="str">
        <f t="shared" si="14"/>
        <v xml:space="preserve"> </v>
      </c>
      <c r="E60" s="90" t="str">
        <f t="shared" si="15"/>
        <v xml:space="preserve"> </v>
      </c>
      <c r="F60" s="11" t="str">
        <f t="shared" si="16"/>
        <v xml:space="preserve"> </v>
      </c>
      <c r="G60" s="11" t="str">
        <f t="shared" si="17"/>
        <v xml:space="preserve"> </v>
      </c>
      <c r="H60" s="224">
        <f t="shared" si="5"/>
        <v>0</v>
      </c>
      <c r="I60" s="224">
        <f t="shared" si="6"/>
        <v>0</v>
      </c>
      <c r="J60" s="224">
        <f t="shared" si="7"/>
        <v>0</v>
      </c>
      <c r="K60" s="99">
        <f t="shared" si="10"/>
        <v>0</v>
      </c>
      <c r="L60" s="11" t="str">
        <f t="shared" si="18"/>
        <v xml:space="preserve"> </v>
      </c>
      <c r="M60" s="79" t="s">
        <v>13</v>
      </c>
    </row>
    <row r="61" spans="1:13" s="8" customFormat="1" ht="17.100000000000001" hidden="1" customHeight="1">
      <c r="A61" s="9">
        <f t="shared" si="11"/>
        <v>3</v>
      </c>
      <c r="B61" s="11" t="str">
        <f t="shared" si="12"/>
        <v xml:space="preserve"> </v>
      </c>
      <c r="C61" s="84" t="str">
        <f t="shared" si="13"/>
        <v xml:space="preserve"> </v>
      </c>
      <c r="D61" s="87" t="str">
        <f t="shared" si="14"/>
        <v xml:space="preserve"> </v>
      </c>
      <c r="E61" s="90" t="str">
        <f t="shared" si="15"/>
        <v xml:space="preserve"> </v>
      </c>
      <c r="F61" s="11" t="str">
        <f t="shared" si="16"/>
        <v xml:space="preserve"> </v>
      </c>
      <c r="G61" s="11" t="str">
        <f t="shared" si="17"/>
        <v xml:space="preserve"> </v>
      </c>
      <c r="H61" s="224">
        <f t="shared" si="5"/>
        <v>0</v>
      </c>
      <c r="I61" s="224">
        <f t="shared" si="6"/>
        <v>0</v>
      </c>
      <c r="J61" s="224">
        <f t="shared" si="7"/>
        <v>0</v>
      </c>
      <c r="K61" s="99">
        <f t="shared" si="10"/>
        <v>0</v>
      </c>
      <c r="L61" s="11" t="str">
        <f t="shared" si="18"/>
        <v xml:space="preserve"> </v>
      </c>
      <c r="M61" s="79" t="s">
        <v>9</v>
      </c>
    </row>
    <row r="62" spans="1:13" s="8" customFormat="1" ht="17.100000000000001" hidden="1" customHeight="1">
      <c r="A62" s="9">
        <f t="shared" si="11"/>
        <v>3</v>
      </c>
      <c r="B62" s="11" t="str">
        <f t="shared" si="12"/>
        <v xml:space="preserve"> </v>
      </c>
      <c r="C62" s="84" t="str">
        <f t="shared" si="13"/>
        <v xml:space="preserve"> </v>
      </c>
      <c r="D62" s="87" t="str">
        <f t="shared" si="14"/>
        <v xml:space="preserve"> </v>
      </c>
      <c r="E62" s="90" t="str">
        <f t="shared" si="15"/>
        <v xml:space="preserve"> </v>
      </c>
      <c r="F62" s="11" t="str">
        <f t="shared" si="16"/>
        <v xml:space="preserve"> </v>
      </c>
      <c r="G62" s="11" t="str">
        <f t="shared" si="17"/>
        <v xml:space="preserve"> </v>
      </c>
      <c r="H62" s="224">
        <f t="shared" si="5"/>
        <v>0</v>
      </c>
      <c r="I62" s="224">
        <f t="shared" si="6"/>
        <v>0</v>
      </c>
      <c r="J62" s="224">
        <f t="shared" si="7"/>
        <v>0</v>
      </c>
      <c r="K62" s="99">
        <f t="shared" si="10"/>
        <v>0</v>
      </c>
      <c r="L62" s="11" t="str">
        <f t="shared" si="18"/>
        <v xml:space="preserve"> </v>
      </c>
      <c r="M62" s="80" t="s">
        <v>13</v>
      </c>
    </row>
    <row r="63" spans="1:13" s="8" customFormat="1" ht="17.100000000000001" hidden="1" customHeight="1">
      <c r="A63" s="9">
        <f t="shared" si="11"/>
        <v>3</v>
      </c>
      <c r="B63" s="11" t="str">
        <f t="shared" si="12"/>
        <v xml:space="preserve"> </v>
      </c>
      <c r="C63" s="84" t="str">
        <f t="shared" si="13"/>
        <v xml:space="preserve"> </v>
      </c>
      <c r="D63" s="87" t="str">
        <f t="shared" si="14"/>
        <v xml:space="preserve"> </v>
      </c>
      <c r="E63" s="90" t="str">
        <f t="shared" si="15"/>
        <v xml:space="preserve"> </v>
      </c>
      <c r="F63" s="11" t="str">
        <f t="shared" si="16"/>
        <v xml:space="preserve"> </v>
      </c>
      <c r="G63" s="11" t="str">
        <f t="shared" si="17"/>
        <v xml:space="preserve"> </v>
      </c>
      <c r="H63" s="224">
        <f t="shared" si="5"/>
        <v>0</v>
      </c>
      <c r="I63" s="224">
        <f t="shared" si="6"/>
        <v>0</v>
      </c>
      <c r="J63" s="224">
        <f t="shared" si="7"/>
        <v>0</v>
      </c>
      <c r="K63" s="99">
        <f t="shared" si="10"/>
        <v>0</v>
      </c>
      <c r="L63" s="11" t="str">
        <f t="shared" si="18"/>
        <v xml:space="preserve"> </v>
      </c>
      <c r="M63" s="78" t="s">
        <v>69</v>
      </c>
    </row>
    <row r="64" spans="1:13" s="8" customFormat="1" ht="17.100000000000001" hidden="1" customHeight="1">
      <c r="A64" s="9">
        <f t="shared" si="11"/>
        <v>3</v>
      </c>
      <c r="B64" s="11" t="str">
        <f t="shared" si="12"/>
        <v xml:space="preserve"> </v>
      </c>
      <c r="C64" s="84" t="str">
        <f t="shared" si="13"/>
        <v xml:space="preserve"> </v>
      </c>
      <c r="D64" s="87" t="str">
        <f t="shared" si="14"/>
        <v xml:space="preserve"> </v>
      </c>
      <c r="E64" s="90" t="str">
        <f t="shared" si="15"/>
        <v xml:space="preserve"> </v>
      </c>
      <c r="F64" s="11" t="str">
        <f t="shared" si="16"/>
        <v xml:space="preserve"> </v>
      </c>
      <c r="G64" s="11" t="str">
        <f t="shared" si="17"/>
        <v xml:space="preserve"> </v>
      </c>
      <c r="H64" s="224">
        <f t="shared" si="5"/>
        <v>0</v>
      </c>
      <c r="I64" s="224">
        <f t="shared" si="6"/>
        <v>0</v>
      </c>
      <c r="J64" s="224">
        <f t="shared" si="7"/>
        <v>0</v>
      </c>
      <c r="K64" s="99">
        <f t="shared" si="10"/>
        <v>0</v>
      </c>
      <c r="L64" s="11" t="str">
        <f t="shared" si="18"/>
        <v xml:space="preserve"> </v>
      </c>
      <c r="M64" s="79" t="s">
        <v>72</v>
      </c>
    </row>
    <row r="65" spans="1:13" s="8" customFormat="1" ht="17.100000000000001" hidden="1" customHeight="1">
      <c r="A65" s="9">
        <f t="shared" si="11"/>
        <v>3</v>
      </c>
      <c r="B65" s="11" t="str">
        <f t="shared" si="12"/>
        <v xml:space="preserve"> </v>
      </c>
      <c r="C65" s="84" t="str">
        <f t="shared" si="13"/>
        <v xml:space="preserve"> </v>
      </c>
      <c r="D65" s="87" t="str">
        <f t="shared" si="14"/>
        <v xml:space="preserve"> </v>
      </c>
      <c r="E65" s="90" t="str">
        <f t="shared" si="15"/>
        <v xml:space="preserve"> </v>
      </c>
      <c r="F65" s="11" t="str">
        <f t="shared" si="16"/>
        <v xml:space="preserve"> </v>
      </c>
      <c r="G65" s="11" t="str">
        <f t="shared" si="17"/>
        <v xml:space="preserve"> </v>
      </c>
      <c r="H65" s="224">
        <f t="shared" si="5"/>
        <v>0</v>
      </c>
      <c r="I65" s="224">
        <f t="shared" si="6"/>
        <v>0</v>
      </c>
      <c r="J65" s="224">
        <f t="shared" si="7"/>
        <v>0</v>
      </c>
      <c r="K65" s="99">
        <f t="shared" si="10"/>
        <v>0</v>
      </c>
      <c r="L65" s="11" t="str">
        <f t="shared" si="18"/>
        <v xml:space="preserve"> </v>
      </c>
      <c r="M65" s="79" t="s">
        <v>14</v>
      </c>
    </row>
    <row r="66" spans="1:13" s="8" customFormat="1" ht="17.100000000000001" hidden="1" customHeight="1">
      <c r="A66" s="9">
        <f t="shared" si="11"/>
        <v>3</v>
      </c>
      <c r="B66" s="11" t="str">
        <f t="shared" si="12"/>
        <v xml:space="preserve"> </v>
      </c>
      <c r="C66" s="84" t="str">
        <f t="shared" si="13"/>
        <v xml:space="preserve"> </v>
      </c>
      <c r="D66" s="87" t="str">
        <f t="shared" si="14"/>
        <v xml:space="preserve"> </v>
      </c>
      <c r="E66" s="90" t="str">
        <f t="shared" si="15"/>
        <v xml:space="preserve"> </v>
      </c>
      <c r="F66" s="11" t="str">
        <f t="shared" si="16"/>
        <v xml:space="preserve"> </v>
      </c>
      <c r="G66" s="11" t="str">
        <f t="shared" si="17"/>
        <v xml:space="preserve"> </v>
      </c>
      <c r="H66" s="224">
        <f t="shared" si="5"/>
        <v>0</v>
      </c>
      <c r="I66" s="224">
        <f t="shared" si="6"/>
        <v>0</v>
      </c>
      <c r="J66" s="224">
        <f t="shared" si="7"/>
        <v>0</v>
      </c>
      <c r="K66" s="99">
        <f t="shared" si="10"/>
        <v>0</v>
      </c>
      <c r="L66" s="11" t="str">
        <f t="shared" si="18"/>
        <v xml:space="preserve"> </v>
      </c>
      <c r="M66" s="79"/>
    </row>
    <row r="67" spans="1:13" s="8" customFormat="1" ht="17.100000000000001" hidden="1" customHeight="1">
      <c r="A67" s="9">
        <f t="shared" si="11"/>
        <v>3</v>
      </c>
      <c r="B67" s="11" t="str">
        <f t="shared" si="12"/>
        <v xml:space="preserve"> </v>
      </c>
      <c r="C67" s="84" t="str">
        <f t="shared" si="13"/>
        <v xml:space="preserve"> </v>
      </c>
      <c r="D67" s="87" t="str">
        <f t="shared" si="14"/>
        <v xml:space="preserve"> </v>
      </c>
      <c r="E67" s="90" t="str">
        <f t="shared" si="15"/>
        <v xml:space="preserve"> </v>
      </c>
      <c r="F67" s="11" t="str">
        <f t="shared" si="16"/>
        <v xml:space="preserve"> </v>
      </c>
      <c r="G67" s="11" t="str">
        <f t="shared" si="17"/>
        <v xml:space="preserve"> </v>
      </c>
      <c r="H67" s="224">
        <f t="shared" si="5"/>
        <v>0</v>
      </c>
      <c r="I67" s="224">
        <f t="shared" si="6"/>
        <v>0</v>
      </c>
      <c r="J67" s="224">
        <f t="shared" si="7"/>
        <v>0</v>
      </c>
      <c r="K67" s="99">
        <f t="shared" si="10"/>
        <v>0</v>
      </c>
      <c r="L67" s="11" t="str">
        <f t="shared" si="18"/>
        <v xml:space="preserve"> </v>
      </c>
      <c r="M67" s="79" t="s">
        <v>9</v>
      </c>
    </row>
    <row r="68" spans="1:13" s="8" customFormat="1" ht="17.100000000000001" hidden="1" customHeight="1">
      <c r="A68" s="9">
        <f t="shared" si="11"/>
        <v>3</v>
      </c>
      <c r="B68" s="11" t="str">
        <f t="shared" si="12"/>
        <v xml:space="preserve"> </v>
      </c>
      <c r="C68" s="84" t="str">
        <f t="shared" si="13"/>
        <v xml:space="preserve"> </v>
      </c>
      <c r="D68" s="87" t="str">
        <f t="shared" si="14"/>
        <v xml:space="preserve"> </v>
      </c>
      <c r="E68" s="90" t="str">
        <f t="shared" si="15"/>
        <v xml:space="preserve"> </v>
      </c>
      <c r="F68" s="11" t="str">
        <f t="shared" si="16"/>
        <v xml:space="preserve"> </v>
      </c>
      <c r="G68" s="11" t="str">
        <f t="shared" si="17"/>
        <v xml:space="preserve"> </v>
      </c>
      <c r="H68" s="224">
        <f t="shared" si="5"/>
        <v>0</v>
      </c>
      <c r="I68" s="224">
        <f t="shared" si="6"/>
        <v>0</v>
      </c>
      <c r="J68" s="224">
        <f t="shared" si="7"/>
        <v>0</v>
      </c>
      <c r="K68" s="99">
        <f t="shared" si="10"/>
        <v>0</v>
      </c>
      <c r="L68" s="11" t="str">
        <f t="shared" si="18"/>
        <v xml:space="preserve"> </v>
      </c>
      <c r="M68" s="79" t="s">
        <v>69</v>
      </c>
    </row>
    <row r="69" spans="1:13" s="8" customFormat="1" ht="17.100000000000001" hidden="1" customHeight="1">
      <c r="A69" s="9">
        <f t="shared" si="11"/>
        <v>3</v>
      </c>
      <c r="B69" s="11" t="str">
        <f t="shared" si="12"/>
        <v xml:space="preserve"> </v>
      </c>
      <c r="C69" s="84" t="str">
        <f t="shared" si="13"/>
        <v xml:space="preserve"> </v>
      </c>
      <c r="D69" s="87" t="str">
        <f t="shared" si="14"/>
        <v xml:space="preserve"> </v>
      </c>
      <c r="E69" s="90" t="str">
        <f t="shared" si="15"/>
        <v xml:space="preserve"> </v>
      </c>
      <c r="F69" s="11" t="str">
        <f t="shared" si="16"/>
        <v xml:space="preserve"> </v>
      </c>
      <c r="G69" s="11" t="str">
        <f t="shared" si="17"/>
        <v xml:space="preserve"> </v>
      </c>
      <c r="H69" s="224">
        <f t="shared" si="5"/>
        <v>0</v>
      </c>
      <c r="I69" s="224">
        <f t="shared" si="6"/>
        <v>0</v>
      </c>
      <c r="J69" s="224">
        <f t="shared" si="7"/>
        <v>0</v>
      </c>
      <c r="K69" s="99">
        <f t="shared" si="10"/>
        <v>0</v>
      </c>
      <c r="L69" s="11" t="str">
        <f t="shared" si="18"/>
        <v xml:space="preserve"> </v>
      </c>
      <c r="M69" s="79"/>
    </row>
    <row r="70" spans="1:13" s="8" customFormat="1" ht="20.25" customHeight="1">
      <c r="A70" s="9">
        <f t="shared" si="11"/>
        <v>4</v>
      </c>
      <c r="B70" s="11" t="str">
        <f t="shared" si="12"/>
        <v>14CC010068</v>
      </c>
      <c r="C70" s="84" t="str">
        <f t="shared" si="13"/>
        <v>Trương Thị Như</v>
      </c>
      <c r="D70" s="87" t="str">
        <f t="shared" si="14"/>
        <v>Ly</v>
      </c>
      <c r="E70" s="90">
        <f t="shared" si="15"/>
        <v>35411</v>
      </c>
      <c r="F70" s="11" t="str">
        <f t="shared" si="16"/>
        <v>Quảng Ngãi</v>
      </c>
      <c r="G70" s="11" t="str">
        <f t="shared" si="17"/>
        <v>14C01.2</v>
      </c>
      <c r="H70" s="224">
        <f t="shared" si="5"/>
        <v>30</v>
      </c>
      <c r="I70" s="224">
        <f t="shared" si="6"/>
        <v>20</v>
      </c>
      <c r="J70" s="224">
        <f t="shared" si="7"/>
        <v>0</v>
      </c>
      <c r="K70" s="99">
        <f t="shared" si="10"/>
        <v>50</v>
      </c>
      <c r="L70" s="11" t="str">
        <f t="shared" si="18"/>
        <v>14CC010068</v>
      </c>
      <c r="M70" s="79" t="s">
        <v>14</v>
      </c>
    </row>
    <row r="71" spans="1:13" s="8" customFormat="1" ht="17.100000000000001" hidden="1" customHeight="1">
      <c r="A71" s="9">
        <f t="shared" si="11"/>
        <v>4</v>
      </c>
      <c r="B71" s="11" t="str">
        <f t="shared" si="12"/>
        <v xml:space="preserve"> </v>
      </c>
      <c r="C71" s="84" t="str">
        <f t="shared" si="13"/>
        <v xml:space="preserve"> </v>
      </c>
      <c r="D71" s="87" t="str">
        <f t="shared" si="14"/>
        <v xml:space="preserve"> </v>
      </c>
      <c r="E71" s="90" t="str">
        <f t="shared" si="15"/>
        <v xml:space="preserve"> </v>
      </c>
      <c r="F71" s="11" t="str">
        <f t="shared" si="16"/>
        <v xml:space="preserve"> </v>
      </c>
      <c r="G71" s="11" t="str">
        <f t="shared" si="17"/>
        <v xml:space="preserve"> </v>
      </c>
      <c r="H71" s="224">
        <f t="shared" si="5"/>
        <v>0</v>
      </c>
      <c r="I71" s="224">
        <f t="shared" si="6"/>
        <v>0</v>
      </c>
      <c r="J71" s="224">
        <f t="shared" si="7"/>
        <v>0</v>
      </c>
      <c r="K71" s="99">
        <f t="shared" si="10"/>
        <v>0</v>
      </c>
      <c r="L71" s="11" t="str">
        <f t="shared" si="18"/>
        <v xml:space="preserve"> </v>
      </c>
      <c r="M71" s="79" t="s">
        <v>13</v>
      </c>
    </row>
    <row r="72" spans="1:13" s="8" customFormat="1" ht="17.100000000000001" hidden="1" customHeight="1">
      <c r="A72" s="9">
        <f t="shared" si="11"/>
        <v>4</v>
      </c>
      <c r="B72" s="11" t="str">
        <f t="shared" si="12"/>
        <v xml:space="preserve"> </v>
      </c>
      <c r="C72" s="84" t="str">
        <f t="shared" si="13"/>
        <v xml:space="preserve"> </v>
      </c>
      <c r="D72" s="87" t="str">
        <f t="shared" si="14"/>
        <v xml:space="preserve"> </v>
      </c>
      <c r="E72" s="90" t="str">
        <f t="shared" si="15"/>
        <v xml:space="preserve"> </v>
      </c>
      <c r="F72" s="11" t="str">
        <f t="shared" si="16"/>
        <v xml:space="preserve"> </v>
      </c>
      <c r="G72" s="11" t="str">
        <f t="shared" si="17"/>
        <v xml:space="preserve"> </v>
      </c>
      <c r="H72" s="224">
        <f t="shared" si="5"/>
        <v>0</v>
      </c>
      <c r="I72" s="224">
        <f t="shared" si="6"/>
        <v>0</v>
      </c>
      <c r="J72" s="224">
        <f t="shared" si="7"/>
        <v>0</v>
      </c>
      <c r="K72" s="99">
        <f t="shared" si="10"/>
        <v>0</v>
      </c>
      <c r="L72" s="11" t="str">
        <f t="shared" si="18"/>
        <v xml:space="preserve"> </v>
      </c>
      <c r="M72" s="79" t="s">
        <v>14</v>
      </c>
    </row>
    <row r="73" spans="1:13" s="8" customFormat="1" ht="17.100000000000001" hidden="1" customHeight="1">
      <c r="A73" s="9">
        <f t="shared" si="11"/>
        <v>4</v>
      </c>
      <c r="B73" s="11" t="str">
        <f t="shared" si="12"/>
        <v xml:space="preserve"> </v>
      </c>
      <c r="C73" s="84" t="str">
        <f t="shared" si="13"/>
        <v xml:space="preserve"> </v>
      </c>
      <c r="D73" s="87" t="str">
        <f t="shared" si="14"/>
        <v xml:space="preserve"> </v>
      </c>
      <c r="E73" s="90" t="str">
        <f t="shared" si="15"/>
        <v xml:space="preserve"> </v>
      </c>
      <c r="F73" s="11" t="str">
        <f t="shared" si="16"/>
        <v xml:space="preserve"> </v>
      </c>
      <c r="G73" s="11" t="str">
        <f t="shared" si="17"/>
        <v xml:space="preserve"> </v>
      </c>
      <c r="H73" s="224">
        <f t="shared" si="5"/>
        <v>0</v>
      </c>
      <c r="I73" s="224">
        <f t="shared" si="6"/>
        <v>0</v>
      </c>
      <c r="J73" s="224">
        <f t="shared" si="7"/>
        <v>0</v>
      </c>
      <c r="K73" s="99">
        <f t="shared" si="10"/>
        <v>0</v>
      </c>
      <c r="L73" s="11" t="str">
        <f t="shared" si="18"/>
        <v xml:space="preserve"> </v>
      </c>
      <c r="M73" s="79" t="s">
        <v>13</v>
      </c>
    </row>
    <row r="74" spans="1:13" s="8" customFormat="1" ht="17.100000000000001" hidden="1" customHeight="1">
      <c r="A74" s="9">
        <f t="shared" si="11"/>
        <v>4</v>
      </c>
      <c r="B74" s="11" t="str">
        <f t="shared" ref="B74:B105" si="19">IF(KQ=$F$6,MSSV," ")</f>
        <v xml:space="preserve"> </v>
      </c>
      <c r="C74" s="84" t="str">
        <f t="shared" ref="C74:C105" si="20">IF(KQ=$F$6,HOLOT," ")</f>
        <v xml:space="preserve"> </v>
      </c>
      <c r="D74" s="87" t="str">
        <f t="shared" ref="D74:D105" si="21">IF(KQ=$F$6,TEN," ")</f>
        <v xml:space="preserve"> </v>
      </c>
      <c r="E74" s="90" t="str">
        <f t="shared" ref="E74:E105" si="22">IF(KQ=$F$6,NGAY," ")</f>
        <v xml:space="preserve"> </v>
      </c>
      <c r="F74" s="11" t="str">
        <f t="shared" ref="F74:F105" si="23">IF(KQ=$F$6,NOIS," ")</f>
        <v xml:space="preserve"> </v>
      </c>
      <c r="G74" s="11" t="str">
        <f t="shared" ref="G74:G105" si="24">IF(KQ=$F$6,LOP," ")</f>
        <v xml:space="preserve"> </v>
      </c>
      <c r="H74" s="224">
        <f t="shared" ref="H74:H137" si="25">IF(KQ=$F$6,DVD,0)</f>
        <v>0</v>
      </c>
      <c r="I74" s="224">
        <f t="shared" ref="I74:I137" si="26">IF(KQ=$F$6,DNGHE,0)</f>
        <v>0</v>
      </c>
      <c r="J74" s="224">
        <f t="shared" ref="J74:J137" si="27">IF(KQ=$F$6,DN,0)</f>
        <v>0</v>
      </c>
      <c r="K74" s="99">
        <f t="shared" si="10"/>
        <v>0</v>
      </c>
      <c r="L74" s="11" t="str">
        <f t="shared" ref="L74:L105" si="28">IF(KQ=$F$6,MSSV," ")</f>
        <v xml:space="preserve"> </v>
      </c>
      <c r="M74" s="79" t="s">
        <v>69</v>
      </c>
    </row>
    <row r="75" spans="1:13" s="8" customFormat="1" ht="17.100000000000001" hidden="1" customHeight="1">
      <c r="A75" s="9">
        <f t="shared" si="11"/>
        <v>4</v>
      </c>
      <c r="B75" s="11" t="str">
        <f t="shared" si="19"/>
        <v xml:space="preserve"> </v>
      </c>
      <c r="C75" s="84" t="str">
        <f t="shared" si="20"/>
        <v xml:space="preserve"> </v>
      </c>
      <c r="D75" s="87" t="str">
        <f t="shared" si="21"/>
        <v xml:space="preserve"> </v>
      </c>
      <c r="E75" s="90" t="str">
        <f t="shared" si="22"/>
        <v xml:space="preserve"> </v>
      </c>
      <c r="F75" s="11" t="str">
        <f t="shared" si="23"/>
        <v xml:space="preserve"> </v>
      </c>
      <c r="G75" s="11" t="str">
        <f t="shared" si="24"/>
        <v xml:space="preserve"> </v>
      </c>
      <c r="H75" s="224">
        <f t="shared" si="25"/>
        <v>0</v>
      </c>
      <c r="I75" s="224">
        <f t="shared" si="26"/>
        <v>0</v>
      </c>
      <c r="J75" s="224">
        <f t="shared" si="27"/>
        <v>0</v>
      </c>
      <c r="K75" s="99">
        <f t="shared" ref="K75:K138" si="29">H75+I75+J75</f>
        <v>0</v>
      </c>
      <c r="L75" s="11" t="str">
        <f t="shared" si="28"/>
        <v xml:space="preserve"> </v>
      </c>
      <c r="M75" s="79" t="s">
        <v>9</v>
      </c>
    </row>
    <row r="76" spans="1:13" s="8" customFormat="1" ht="17.100000000000001" hidden="1" customHeight="1">
      <c r="A76" s="9">
        <f t="shared" ref="A76:A95" si="30">IF(B76=" ",A75,A75+1)</f>
        <v>4</v>
      </c>
      <c r="B76" s="11" t="str">
        <f t="shared" si="19"/>
        <v xml:space="preserve"> </v>
      </c>
      <c r="C76" s="84" t="str">
        <f t="shared" si="20"/>
        <v xml:space="preserve"> </v>
      </c>
      <c r="D76" s="87" t="str">
        <f t="shared" si="21"/>
        <v xml:space="preserve"> </v>
      </c>
      <c r="E76" s="90" t="str">
        <f t="shared" si="22"/>
        <v xml:space="preserve"> </v>
      </c>
      <c r="F76" s="11" t="str">
        <f t="shared" si="23"/>
        <v xml:space="preserve"> </v>
      </c>
      <c r="G76" s="11" t="str">
        <f t="shared" si="24"/>
        <v xml:space="preserve"> </v>
      </c>
      <c r="H76" s="224">
        <f t="shared" si="25"/>
        <v>0</v>
      </c>
      <c r="I76" s="224">
        <f t="shared" si="26"/>
        <v>0</v>
      </c>
      <c r="J76" s="224">
        <f t="shared" si="27"/>
        <v>0</v>
      </c>
      <c r="K76" s="99">
        <f t="shared" si="29"/>
        <v>0</v>
      </c>
      <c r="L76" s="11" t="str">
        <f t="shared" si="28"/>
        <v xml:space="preserve"> </v>
      </c>
      <c r="M76" s="79"/>
    </row>
    <row r="77" spans="1:13" s="8" customFormat="1" ht="17.100000000000001" hidden="1" customHeight="1">
      <c r="A77" s="9">
        <f t="shared" si="30"/>
        <v>4</v>
      </c>
      <c r="B77" s="11" t="str">
        <f t="shared" si="19"/>
        <v xml:space="preserve"> </v>
      </c>
      <c r="C77" s="84" t="str">
        <f t="shared" si="20"/>
        <v xml:space="preserve"> </v>
      </c>
      <c r="D77" s="87" t="str">
        <f t="shared" si="21"/>
        <v xml:space="preserve"> </v>
      </c>
      <c r="E77" s="90" t="str">
        <f t="shared" si="22"/>
        <v xml:space="preserve"> </v>
      </c>
      <c r="F77" s="11" t="str">
        <f t="shared" si="23"/>
        <v xml:space="preserve"> </v>
      </c>
      <c r="G77" s="11" t="str">
        <f t="shared" si="24"/>
        <v xml:space="preserve"> </v>
      </c>
      <c r="H77" s="224">
        <f t="shared" si="25"/>
        <v>0</v>
      </c>
      <c r="I77" s="224">
        <f t="shared" si="26"/>
        <v>0</v>
      </c>
      <c r="J77" s="224">
        <f t="shared" si="27"/>
        <v>0</v>
      </c>
      <c r="K77" s="99">
        <f t="shared" si="29"/>
        <v>0</v>
      </c>
      <c r="L77" s="11" t="str">
        <f t="shared" si="28"/>
        <v xml:space="preserve"> </v>
      </c>
      <c r="M77" s="79" t="s">
        <v>9</v>
      </c>
    </row>
    <row r="78" spans="1:13" s="8" customFormat="1" ht="17.100000000000001" hidden="1" customHeight="1">
      <c r="A78" s="9">
        <f t="shared" si="30"/>
        <v>4</v>
      </c>
      <c r="B78" s="11" t="str">
        <f t="shared" si="19"/>
        <v xml:space="preserve"> </v>
      </c>
      <c r="C78" s="84" t="str">
        <f t="shared" si="20"/>
        <v xml:space="preserve"> </v>
      </c>
      <c r="D78" s="87" t="str">
        <f t="shared" si="21"/>
        <v xml:space="preserve"> </v>
      </c>
      <c r="E78" s="90" t="str">
        <f t="shared" si="22"/>
        <v xml:space="preserve"> </v>
      </c>
      <c r="F78" s="11" t="str">
        <f t="shared" si="23"/>
        <v xml:space="preserve"> </v>
      </c>
      <c r="G78" s="11" t="str">
        <f t="shared" si="24"/>
        <v xml:space="preserve"> </v>
      </c>
      <c r="H78" s="224">
        <f t="shared" si="25"/>
        <v>0</v>
      </c>
      <c r="I78" s="224">
        <f t="shared" si="26"/>
        <v>0</v>
      </c>
      <c r="J78" s="224">
        <f t="shared" si="27"/>
        <v>0</v>
      </c>
      <c r="K78" s="99">
        <f t="shared" si="29"/>
        <v>0</v>
      </c>
      <c r="L78" s="11" t="str">
        <f t="shared" si="28"/>
        <v xml:space="preserve"> </v>
      </c>
      <c r="M78" s="79"/>
    </row>
    <row r="79" spans="1:13" s="8" customFormat="1" ht="17.100000000000001" hidden="1" customHeight="1">
      <c r="A79" s="9">
        <f t="shared" si="30"/>
        <v>4</v>
      </c>
      <c r="B79" s="11" t="str">
        <f t="shared" si="19"/>
        <v xml:space="preserve"> </v>
      </c>
      <c r="C79" s="84" t="str">
        <f t="shared" si="20"/>
        <v xml:space="preserve"> </v>
      </c>
      <c r="D79" s="87" t="str">
        <f t="shared" si="21"/>
        <v xml:space="preserve"> </v>
      </c>
      <c r="E79" s="90" t="str">
        <f t="shared" si="22"/>
        <v xml:space="preserve"> </v>
      </c>
      <c r="F79" s="11" t="str">
        <f t="shared" si="23"/>
        <v xml:space="preserve"> </v>
      </c>
      <c r="G79" s="11" t="str">
        <f t="shared" si="24"/>
        <v xml:space="preserve"> </v>
      </c>
      <c r="H79" s="224">
        <f t="shared" si="25"/>
        <v>0</v>
      </c>
      <c r="I79" s="224">
        <f t="shared" si="26"/>
        <v>0</v>
      </c>
      <c r="J79" s="224">
        <f t="shared" si="27"/>
        <v>0</v>
      </c>
      <c r="K79" s="99">
        <f t="shared" si="29"/>
        <v>0</v>
      </c>
      <c r="L79" s="11" t="str">
        <f t="shared" si="28"/>
        <v xml:space="preserve"> </v>
      </c>
      <c r="M79" s="79"/>
    </row>
    <row r="80" spans="1:13" s="8" customFormat="1" ht="17.100000000000001" hidden="1" customHeight="1">
      <c r="A80" s="9">
        <f t="shared" si="30"/>
        <v>4</v>
      </c>
      <c r="B80" s="11" t="str">
        <f t="shared" si="19"/>
        <v xml:space="preserve"> </v>
      </c>
      <c r="C80" s="84" t="str">
        <f t="shared" si="20"/>
        <v xml:space="preserve"> </v>
      </c>
      <c r="D80" s="87" t="str">
        <f t="shared" si="21"/>
        <v xml:space="preserve"> </v>
      </c>
      <c r="E80" s="90" t="str">
        <f t="shared" si="22"/>
        <v xml:space="preserve"> </v>
      </c>
      <c r="F80" s="11" t="str">
        <f t="shared" si="23"/>
        <v xml:space="preserve"> </v>
      </c>
      <c r="G80" s="11" t="str">
        <f t="shared" si="24"/>
        <v xml:space="preserve"> </v>
      </c>
      <c r="H80" s="224">
        <f t="shared" si="25"/>
        <v>0</v>
      </c>
      <c r="I80" s="224">
        <f t="shared" si="26"/>
        <v>0</v>
      </c>
      <c r="J80" s="224">
        <f t="shared" si="27"/>
        <v>0</v>
      </c>
      <c r="K80" s="99">
        <f t="shared" si="29"/>
        <v>0</v>
      </c>
      <c r="L80" s="11" t="str">
        <f t="shared" si="28"/>
        <v xml:space="preserve"> </v>
      </c>
      <c r="M80" s="79" t="s">
        <v>14</v>
      </c>
    </row>
    <row r="81" spans="1:13" s="8" customFormat="1" ht="17.100000000000001" hidden="1" customHeight="1">
      <c r="A81" s="9">
        <f t="shared" si="30"/>
        <v>4</v>
      </c>
      <c r="B81" s="11" t="str">
        <f t="shared" si="19"/>
        <v xml:space="preserve"> </v>
      </c>
      <c r="C81" s="84" t="str">
        <f t="shared" si="20"/>
        <v xml:space="preserve"> </v>
      </c>
      <c r="D81" s="87" t="str">
        <f t="shared" si="21"/>
        <v xml:space="preserve"> </v>
      </c>
      <c r="E81" s="90" t="str">
        <f t="shared" si="22"/>
        <v xml:space="preserve"> </v>
      </c>
      <c r="F81" s="11" t="str">
        <f t="shared" si="23"/>
        <v xml:space="preserve"> </v>
      </c>
      <c r="G81" s="11" t="str">
        <f t="shared" si="24"/>
        <v xml:space="preserve"> </v>
      </c>
      <c r="H81" s="224">
        <f t="shared" si="25"/>
        <v>0</v>
      </c>
      <c r="I81" s="224">
        <f t="shared" si="26"/>
        <v>0</v>
      </c>
      <c r="J81" s="224">
        <f t="shared" si="27"/>
        <v>0</v>
      </c>
      <c r="K81" s="99">
        <f t="shared" si="29"/>
        <v>0</v>
      </c>
      <c r="L81" s="11" t="str">
        <f t="shared" si="28"/>
        <v xml:space="preserve"> </v>
      </c>
      <c r="M81" s="79" t="s">
        <v>69</v>
      </c>
    </row>
    <row r="82" spans="1:13" s="8" customFormat="1" ht="17.100000000000001" hidden="1" customHeight="1">
      <c r="A82" s="9">
        <f t="shared" si="30"/>
        <v>4</v>
      </c>
      <c r="B82" s="11" t="str">
        <f t="shared" si="19"/>
        <v xml:space="preserve"> </v>
      </c>
      <c r="C82" s="84" t="str">
        <f t="shared" si="20"/>
        <v xml:space="preserve"> </v>
      </c>
      <c r="D82" s="87" t="str">
        <f t="shared" si="21"/>
        <v xml:space="preserve"> </v>
      </c>
      <c r="E82" s="90" t="str">
        <f t="shared" si="22"/>
        <v xml:space="preserve"> </v>
      </c>
      <c r="F82" s="11" t="str">
        <f t="shared" si="23"/>
        <v xml:space="preserve"> </v>
      </c>
      <c r="G82" s="11" t="str">
        <f t="shared" si="24"/>
        <v xml:space="preserve"> </v>
      </c>
      <c r="H82" s="224">
        <f t="shared" si="25"/>
        <v>0</v>
      </c>
      <c r="I82" s="224">
        <f t="shared" si="26"/>
        <v>0</v>
      </c>
      <c r="J82" s="224">
        <f t="shared" si="27"/>
        <v>0</v>
      </c>
      <c r="K82" s="99">
        <f t="shared" si="29"/>
        <v>0</v>
      </c>
      <c r="L82" s="11" t="str">
        <f t="shared" si="28"/>
        <v xml:space="preserve"> </v>
      </c>
      <c r="M82" s="79" t="s">
        <v>71</v>
      </c>
    </row>
    <row r="83" spans="1:13" s="8" customFormat="1" ht="17.100000000000001" hidden="1" customHeight="1">
      <c r="A83" s="9">
        <f t="shared" si="30"/>
        <v>4</v>
      </c>
      <c r="B83" s="11" t="str">
        <f t="shared" si="19"/>
        <v xml:space="preserve"> </v>
      </c>
      <c r="C83" s="84" t="str">
        <f t="shared" si="20"/>
        <v xml:space="preserve"> </v>
      </c>
      <c r="D83" s="87" t="str">
        <f t="shared" si="21"/>
        <v xml:space="preserve"> </v>
      </c>
      <c r="E83" s="90" t="str">
        <f t="shared" si="22"/>
        <v xml:space="preserve"> </v>
      </c>
      <c r="F83" s="11" t="str">
        <f t="shared" si="23"/>
        <v xml:space="preserve"> </v>
      </c>
      <c r="G83" s="11" t="str">
        <f t="shared" si="24"/>
        <v xml:space="preserve"> </v>
      </c>
      <c r="H83" s="224">
        <f t="shared" si="25"/>
        <v>0</v>
      </c>
      <c r="I83" s="224">
        <f t="shared" si="26"/>
        <v>0</v>
      </c>
      <c r="J83" s="224">
        <f t="shared" si="27"/>
        <v>0</v>
      </c>
      <c r="K83" s="99">
        <f t="shared" si="29"/>
        <v>0</v>
      </c>
      <c r="L83" s="11" t="str">
        <f t="shared" si="28"/>
        <v xml:space="preserve"> </v>
      </c>
      <c r="M83" s="79"/>
    </row>
    <row r="84" spans="1:13" s="8" customFormat="1" ht="17.100000000000001" hidden="1" customHeight="1">
      <c r="A84" s="9">
        <f t="shared" si="30"/>
        <v>4</v>
      </c>
      <c r="B84" s="11" t="str">
        <f t="shared" si="19"/>
        <v xml:space="preserve"> </v>
      </c>
      <c r="C84" s="84" t="str">
        <f t="shared" si="20"/>
        <v xml:space="preserve"> </v>
      </c>
      <c r="D84" s="87" t="str">
        <f t="shared" si="21"/>
        <v xml:space="preserve"> </v>
      </c>
      <c r="E84" s="90" t="str">
        <f t="shared" si="22"/>
        <v xml:space="preserve"> </v>
      </c>
      <c r="F84" s="11" t="str">
        <f t="shared" si="23"/>
        <v xml:space="preserve"> </v>
      </c>
      <c r="G84" s="11" t="str">
        <f t="shared" si="24"/>
        <v xml:space="preserve"> </v>
      </c>
      <c r="H84" s="224">
        <f t="shared" si="25"/>
        <v>0</v>
      </c>
      <c r="I84" s="224">
        <f t="shared" si="26"/>
        <v>0</v>
      </c>
      <c r="J84" s="224">
        <f t="shared" si="27"/>
        <v>0</v>
      </c>
      <c r="K84" s="99">
        <f t="shared" si="29"/>
        <v>0</v>
      </c>
      <c r="L84" s="11" t="str">
        <f t="shared" si="28"/>
        <v xml:space="preserve"> </v>
      </c>
      <c r="M84" s="79" t="s">
        <v>70</v>
      </c>
    </row>
    <row r="85" spans="1:13" s="8" customFormat="1" ht="17.100000000000001" hidden="1" customHeight="1">
      <c r="A85" s="9">
        <f t="shared" si="30"/>
        <v>4</v>
      </c>
      <c r="B85" s="11" t="str">
        <f t="shared" si="19"/>
        <v xml:space="preserve"> </v>
      </c>
      <c r="C85" s="84" t="str">
        <f t="shared" si="20"/>
        <v xml:space="preserve"> </v>
      </c>
      <c r="D85" s="87" t="str">
        <f t="shared" si="21"/>
        <v xml:space="preserve"> </v>
      </c>
      <c r="E85" s="90" t="str">
        <f t="shared" si="22"/>
        <v xml:space="preserve"> </v>
      </c>
      <c r="F85" s="11" t="str">
        <f t="shared" si="23"/>
        <v xml:space="preserve"> </v>
      </c>
      <c r="G85" s="11" t="str">
        <f t="shared" si="24"/>
        <v xml:space="preserve"> </v>
      </c>
      <c r="H85" s="224">
        <f t="shared" si="25"/>
        <v>0</v>
      </c>
      <c r="I85" s="224">
        <f t="shared" si="26"/>
        <v>0</v>
      </c>
      <c r="J85" s="224">
        <f t="shared" si="27"/>
        <v>0</v>
      </c>
      <c r="K85" s="99">
        <f t="shared" si="29"/>
        <v>0</v>
      </c>
      <c r="L85" s="11" t="str">
        <f t="shared" si="28"/>
        <v xml:space="preserve"> </v>
      </c>
      <c r="M85" s="79" t="s">
        <v>9</v>
      </c>
    </row>
    <row r="86" spans="1:13" s="8" customFormat="1" ht="17.100000000000001" hidden="1" customHeight="1">
      <c r="A86" s="9">
        <f t="shared" si="30"/>
        <v>4</v>
      </c>
      <c r="B86" s="11" t="str">
        <f t="shared" si="19"/>
        <v xml:space="preserve"> </v>
      </c>
      <c r="C86" s="84" t="str">
        <f t="shared" si="20"/>
        <v xml:space="preserve"> </v>
      </c>
      <c r="D86" s="87" t="str">
        <f t="shared" si="21"/>
        <v xml:space="preserve"> </v>
      </c>
      <c r="E86" s="90" t="str">
        <f t="shared" si="22"/>
        <v xml:space="preserve"> </v>
      </c>
      <c r="F86" s="11" t="str">
        <f t="shared" si="23"/>
        <v xml:space="preserve"> </v>
      </c>
      <c r="G86" s="11" t="str">
        <f t="shared" si="24"/>
        <v xml:space="preserve"> </v>
      </c>
      <c r="H86" s="224">
        <f t="shared" si="25"/>
        <v>0</v>
      </c>
      <c r="I86" s="224">
        <f t="shared" si="26"/>
        <v>0</v>
      </c>
      <c r="J86" s="224">
        <f t="shared" si="27"/>
        <v>0</v>
      </c>
      <c r="K86" s="99">
        <f t="shared" si="29"/>
        <v>0</v>
      </c>
      <c r="L86" s="11" t="str">
        <f t="shared" si="28"/>
        <v xml:space="preserve"> </v>
      </c>
      <c r="M86" s="79" t="s">
        <v>13</v>
      </c>
    </row>
    <row r="87" spans="1:13" s="8" customFormat="1" ht="17.100000000000001" hidden="1" customHeight="1">
      <c r="A87" s="9">
        <f t="shared" si="30"/>
        <v>4</v>
      </c>
      <c r="B87" s="11" t="str">
        <f t="shared" si="19"/>
        <v xml:space="preserve"> </v>
      </c>
      <c r="C87" s="84" t="str">
        <f t="shared" si="20"/>
        <v xml:space="preserve"> </v>
      </c>
      <c r="D87" s="87" t="str">
        <f t="shared" si="21"/>
        <v xml:space="preserve"> </v>
      </c>
      <c r="E87" s="90" t="str">
        <f t="shared" si="22"/>
        <v xml:space="preserve"> </v>
      </c>
      <c r="F87" s="11" t="str">
        <f t="shared" si="23"/>
        <v xml:space="preserve"> </v>
      </c>
      <c r="G87" s="11" t="str">
        <f t="shared" si="24"/>
        <v xml:space="preserve"> </v>
      </c>
      <c r="H87" s="224">
        <f t="shared" si="25"/>
        <v>0</v>
      </c>
      <c r="I87" s="224">
        <f t="shared" si="26"/>
        <v>0</v>
      </c>
      <c r="J87" s="224">
        <f t="shared" si="27"/>
        <v>0</v>
      </c>
      <c r="K87" s="99">
        <f t="shared" si="29"/>
        <v>0</v>
      </c>
      <c r="L87" s="11" t="str">
        <f t="shared" si="28"/>
        <v xml:space="preserve"> </v>
      </c>
      <c r="M87" s="79" t="s">
        <v>9</v>
      </c>
    </row>
    <row r="88" spans="1:13" s="8" customFormat="1" ht="17.100000000000001" hidden="1" customHeight="1">
      <c r="A88" s="9">
        <f t="shared" si="30"/>
        <v>4</v>
      </c>
      <c r="B88" s="11" t="str">
        <f t="shared" si="19"/>
        <v xml:space="preserve"> </v>
      </c>
      <c r="C88" s="84" t="str">
        <f t="shared" si="20"/>
        <v xml:space="preserve"> </v>
      </c>
      <c r="D88" s="87" t="str">
        <f t="shared" si="21"/>
        <v xml:space="preserve"> </v>
      </c>
      <c r="E88" s="90" t="str">
        <f t="shared" si="22"/>
        <v xml:space="preserve"> </v>
      </c>
      <c r="F88" s="11" t="str">
        <f t="shared" si="23"/>
        <v xml:space="preserve"> </v>
      </c>
      <c r="G88" s="11" t="str">
        <f t="shared" si="24"/>
        <v xml:space="preserve"> </v>
      </c>
      <c r="H88" s="224">
        <f t="shared" si="25"/>
        <v>0</v>
      </c>
      <c r="I88" s="224">
        <f t="shared" si="26"/>
        <v>0</v>
      </c>
      <c r="J88" s="224">
        <f t="shared" si="27"/>
        <v>0</v>
      </c>
      <c r="K88" s="99">
        <f t="shared" si="29"/>
        <v>0</v>
      </c>
      <c r="L88" s="11" t="str">
        <f t="shared" si="28"/>
        <v xml:space="preserve"> </v>
      </c>
      <c r="M88" s="79"/>
    </row>
    <row r="89" spans="1:13" s="13" customFormat="1" ht="17.100000000000001" hidden="1" customHeight="1">
      <c r="A89" s="9">
        <f t="shared" si="30"/>
        <v>4</v>
      </c>
      <c r="B89" s="11" t="str">
        <f t="shared" si="19"/>
        <v xml:space="preserve"> </v>
      </c>
      <c r="C89" s="84" t="str">
        <f t="shared" si="20"/>
        <v xml:space="preserve"> </v>
      </c>
      <c r="D89" s="87" t="str">
        <f t="shared" si="21"/>
        <v xml:space="preserve"> </v>
      </c>
      <c r="E89" s="90" t="str">
        <f t="shared" si="22"/>
        <v xml:space="preserve"> </v>
      </c>
      <c r="F89" s="11" t="str">
        <f t="shared" si="23"/>
        <v xml:space="preserve"> </v>
      </c>
      <c r="G89" s="11" t="str">
        <f t="shared" si="24"/>
        <v xml:space="preserve"> </v>
      </c>
      <c r="H89" s="224">
        <f t="shared" si="25"/>
        <v>0</v>
      </c>
      <c r="I89" s="224">
        <f t="shared" si="26"/>
        <v>0</v>
      </c>
      <c r="J89" s="224">
        <f t="shared" si="27"/>
        <v>0</v>
      </c>
      <c r="K89" s="99">
        <f t="shared" si="29"/>
        <v>0</v>
      </c>
      <c r="L89" s="11" t="str">
        <f t="shared" si="28"/>
        <v xml:space="preserve"> </v>
      </c>
      <c r="M89" s="79"/>
    </row>
    <row r="90" spans="1:13" s="8" customFormat="1" ht="17.100000000000001" hidden="1" customHeight="1">
      <c r="A90" s="9">
        <f t="shared" si="30"/>
        <v>4</v>
      </c>
      <c r="B90" s="11" t="str">
        <f t="shared" si="19"/>
        <v xml:space="preserve"> </v>
      </c>
      <c r="C90" s="84" t="str">
        <f t="shared" si="20"/>
        <v xml:space="preserve"> </v>
      </c>
      <c r="D90" s="87" t="str">
        <f t="shared" si="21"/>
        <v xml:space="preserve"> </v>
      </c>
      <c r="E90" s="90" t="str">
        <f t="shared" si="22"/>
        <v xml:space="preserve"> </v>
      </c>
      <c r="F90" s="11" t="str">
        <f t="shared" si="23"/>
        <v xml:space="preserve"> </v>
      </c>
      <c r="G90" s="11" t="str">
        <f t="shared" si="24"/>
        <v xml:space="preserve"> </v>
      </c>
      <c r="H90" s="224">
        <f t="shared" si="25"/>
        <v>0</v>
      </c>
      <c r="I90" s="224">
        <f t="shared" si="26"/>
        <v>0</v>
      </c>
      <c r="J90" s="224">
        <f t="shared" si="27"/>
        <v>0</v>
      </c>
      <c r="K90" s="99">
        <f t="shared" si="29"/>
        <v>0</v>
      </c>
      <c r="L90" s="11" t="str">
        <f t="shared" si="28"/>
        <v xml:space="preserve"> </v>
      </c>
      <c r="M90" s="78" t="s">
        <v>69</v>
      </c>
    </row>
    <row r="91" spans="1:13" s="8" customFormat="1" ht="17.100000000000001" hidden="1" customHeight="1">
      <c r="A91" s="9">
        <f t="shared" si="30"/>
        <v>4</v>
      </c>
      <c r="B91" s="11" t="str">
        <f t="shared" si="19"/>
        <v xml:space="preserve"> </v>
      </c>
      <c r="C91" s="84" t="str">
        <f t="shared" si="20"/>
        <v xml:space="preserve"> </v>
      </c>
      <c r="D91" s="87" t="str">
        <f t="shared" si="21"/>
        <v xml:space="preserve"> </v>
      </c>
      <c r="E91" s="90" t="str">
        <f t="shared" si="22"/>
        <v xml:space="preserve"> </v>
      </c>
      <c r="F91" s="11" t="str">
        <f t="shared" si="23"/>
        <v xml:space="preserve"> </v>
      </c>
      <c r="G91" s="11" t="str">
        <f t="shared" si="24"/>
        <v xml:space="preserve"> </v>
      </c>
      <c r="H91" s="224">
        <f t="shared" si="25"/>
        <v>0</v>
      </c>
      <c r="I91" s="224">
        <f t="shared" si="26"/>
        <v>0</v>
      </c>
      <c r="J91" s="224">
        <f t="shared" si="27"/>
        <v>0</v>
      </c>
      <c r="K91" s="99">
        <f t="shared" si="29"/>
        <v>0</v>
      </c>
      <c r="L91" s="11" t="str">
        <f t="shared" si="28"/>
        <v xml:space="preserve"> </v>
      </c>
      <c r="M91" s="79" t="s">
        <v>9</v>
      </c>
    </row>
    <row r="92" spans="1:13" s="8" customFormat="1" ht="17.100000000000001" hidden="1" customHeight="1">
      <c r="A92" s="9">
        <f t="shared" si="30"/>
        <v>4</v>
      </c>
      <c r="B92" s="11" t="str">
        <f t="shared" si="19"/>
        <v xml:space="preserve"> </v>
      </c>
      <c r="C92" s="84" t="str">
        <f t="shared" si="20"/>
        <v xml:space="preserve"> </v>
      </c>
      <c r="D92" s="87" t="str">
        <f t="shared" si="21"/>
        <v xml:space="preserve"> </v>
      </c>
      <c r="E92" s="90" t="str">
        <f t="shared" si="22"/>
        <v xml:space="preserve"> </v>
      </c>
      <c r="F92" s="11" t="str">
        <f t="shared" si="23"/>
        <v xml:space="preserve"> </v>
      </c>
      <c r="G92" s="11" t="str">
        <f t="shared" si="24"/>
        <v xml:space="preserve"> </v>
      </c>
      <c r="H92" s="224">
        <f t="shared" si="25"/>
        <v>0</v>
      </c>
      <c r="I92" s="224">
        <f t="shared" si="26"/>
        <v>0</v>
      </c>
      <c r="J92" s="224">
        <f t="shared" si="27"/>
        <v>0</v>
      </c>
      <c r="K92" s="99">
        <f t="shared" si="29"/>
        <v>0</v>
      </c>
      <c r="L92" s="11" t="str">
        <f t="shared" si="28"/>
        <v xml:space="preserve"> </v>
      </c>
      <c r="M92" s="79" t="s">
        <v>13</v>
      </c>
    </row>
    <row r="93" spans="1:13" s="8" customFormat="1" ht="17.100000000000001" hidden="1" customHeight="1">
      <c r="A93" s="9">
        <f t="shared" si="30"/>
        <v>4</v>
      </c>
      <c r="B93" s="11" t="str">
        <f t="shared" si="19"/>
        <v xml:space="preserve"> </v>
      </c>
      <c r="C93" s="84" t="str">
        <f t="shared" si="20"/>
        <v xml:space="preserve"> </v>
      </c>
      <c r="D93" s="87" t="str">
        <f t="shared" si="21"/>
        <v xml:space="preserve"> </v>
      </c>
      <c r="E93" s="90" t="str">
        <f t="shared" si="22"/>
        <v xml:space="preserve"> </v>
      </c>
      <c r="F93" s="11" t="str">
        <f t="shared" si="23"/>
        <v xml:space="preserve"> </v>
      </c>
      <c r="G93" s="11" t="str">
        <f t="shared" si="24"/>
        <v xml:space="preserve"> </v>
      </c>
      <c r="H93" s="224">
        <f t="shared" si="25"/>
        <v>0</v>
      </c>
      <c r="I93" s="224">
        <f t="shared" si="26"/>
        <v>0</v>
      </c>
      <c r="J93" s="224">
        <f t="shared" si="27"/>
        <v>0</v>
      </c>
      <c r="K93" s="99">
        <f t="shared" si="29"/>
        <v>0</v>
      </c>
      <c r="L93" s="11" t="str">
        <f t="shared" si="28"/>
        <v xml:space="preserve"> </v>
      </c>
      <c r="M93" s="79" t="s">
        <v>69</v>
      </c>
    </row>
    <row r="94" spans="1:13" s="8" customFormat="1" ht="17.100000000000001" hidden="1" customHeight="1">
      <c r="A94" s="9">
        <f t="shared" si="30"/>
        <v>4</v>
      </c>
      <c r="B94" s="11" t="str">
        <f t="shared" si="19"/>
        <v xml:space="preserve"> </v>
      </c>
      <c r="C94" s="84" t="str">
        <f t="shared" si="20"/>
        <v xml:space="preserve"> </v>
      </c>
      <c r="D94" s="87" t="str">
        <f t="shared" si="21"/>
        <v xml:space="preserve"> </v>
      </c>
      <c r="E94" s="90" t="str">
        <f t="shared" si="22"/>
        <v xml:space="preserve"> </v>
      </c>
      <c r="F94" s="11" t="str">
        <f t="shared" si="23"/>
        <v xml:space="preserve"> </v>
      </c>
      <c r="G94" s="11" t="str">
        <f t="shared" si="24"/>
        <v xml:space="preserve"> </v>
      </c>
      <c r="H94" s="224">
        <f t="shared" si="25"/>
        <v>0</v>
      </c>
      <c r="I94" s="224">
        <f t="shared" si="26"/>
        <v>0</v>
      </c>
      <c r="J94" s="224">
        <f t="shared" si="27"/>
        <v>0</v>
      </c>
      <c r="K94" s="99">
        <f t="shared" si="29"/>
        <v>0</v>
      </c>
      <c r="L94" s="11" t="str">
        <f t="shared" si="28"/>
        <v xml:space="preserve"> </v>
      </c>
      <c r="M94" s="79"/>
    </row>
    <row r="95" spans="1:13" s="8" customFormat="1" ht="17.100000000000001" hidden="1" customHeight="1">
      <c r="A95" s="9">
        <f t="shared" si="30"/>
        <v>4</v>
      </c>
      <c r="B95" s="11" t="str">
        <f t="shared" si="19"/>
        <v xml:space="preserve"> </v>
      </c>
      <c r="C95" s="84" t="str">
        <f t="shared" si="20"/>
        <v xml:space="preserve"> </v>
      </c>
      <c r="D95" s="87" t="str">
        <f t="shared" si="21"/>
        <v xml:space="preserve"> </v>
      </c>
      <c r="E95" s="90" t="str">
        <f t="shared" si="22"/>
        <v xml:space="preserve"> </v>
      </c>
      <c r="F95" s="11" t="str">
        <f t="shared" si="23"/>
        <v xml:space="preserve"> </v>
      </c>
      <c r="G95" s="11" t="str">
        <f t="shared" si="24"/>
        <v xml:space="preserve"> </v>
      </c>
      <c r="H95" s="224">
        <f t="shared" si="25"/>
        <v>0</v>
      </c>
      <c r="I95" s="224">
        <f t="shared" si="26"/>
        <v>0</v>
      </c>
      <c r="J95" s="224">
        <f t="shared" si="27"/>
        <v>0</v>
      </c>
      <c r="K95" s="99">
        <f t="shared" si="29"/>
        <v>0</v>
      </c>
      <c r="L95" s="11" t="str">
        <f t="shared" si="28"/>
        <v xml:space="preserve"> </v>
      </c>
      <c r="M95" s="79"/>
    </row>
    <row r="96" spans="1:13" s="8" customFormat="1" ht="17.100000000000001" hidden="1" customHeight="1">
      <c r="A96" s="9">
        <f t="shared" ref="A96:A139" si="31">IF(B96=" ",A95,A95+1)</f>
        <v>4</v>
      </c>
      <c r="B96" s="11" t="str">
        <f t="shared" si="19"/>
        <v xml:space="preserve"> </v>
      </c>
      <c r="C96" s="84" t="str">
        <f t="shared" si="20"/>
        <v xml:space="preserve"> </v>
      </c>
      <c r="D96" s="87" t="str">
        <f t="shared" si="21"/>
        <v xml:space="preserve"> </v>
      </c>
      <c r="E96" s="90" t="str">
        <f t="shared" si="22"/>
        <v xml:space="preserve"> </v>
      </c>
      <c r="F96" s="11" t="str">
        <f t="shared" si="23"/>
        <v xml:space="preserve"> </v>
      </c>
      <c r="G96" s="11" t="str">
        <f t="shared" si="24"/>
        <v xml:space="preserve"> </v>
      </c>
      <c r="H96" s="224">
        <f t="shared" si="25"/>
        <v>0</v>
      </c>
      <c r="I96" s="224">
        <f t="shared" si="26"/>
        <v>0</v>
      </c>
      <c r="J96" s="224">
        <f t="shared" si="27"/>
        <v>0</v>
      </c>
      <c r="K96" s="99">
        <f t="shared" si="29"/>
        <v>0</v>
      </c>
      <c r="L96" s="11" t="str">
        <f t="shared" si="28"/>
        <v xml:space="preserve"> </v>
      </c>
      <c r="M96" s="79" t="s">
        <v>13</v>
      </c>
    </row>
    <row r="97" spans="1:13" s="8" customFormat="1" ht="17.100000000000001" hidden="1" customHeight="1">
      <c r="A97" s="9">
        <f t="shared" si="31"/>
        <v>4</v>
      </c>
      <c r="B97" s="11" t="str">
        <f t="shared" si="19"/>
        <v xml:space="preserve"> </v>
      </c>
      <c r="C97" s="84" t="str">
        <f t="shared" si="20"/>
        <v xml:space="preserve"> </v>
      </c>
      <c r="D97" s="87" t="str">
        <f t="shared" si="21"/>
        <v xml:space="preserve"> </v>
      </c>
      <c r="E97" s="90" t="str">
        <f t="shared" si="22"/>
        <v xml:space="preserve"> </v>
      </c>
      <c r="F97" s="11" t="str">
        <f t="shared" si="23"/>
        <v xml:space="preserve"> </v>
      </c>
      <c r="G97" s="11" t="str">
        <f t="shared" si="24"/>
        <v xml:space="preserve"> </v>
      </c>
      <c r="H97" s="224">
        <f t="shared" si="25"/>
        <v>0</v>
      </c>
      <c r="I97" s="224">
        <f t="shared" si="26"/>
        <v>0</v>
      </c>
      <c r="J97" s="224">
        <f t="shared" si="27"/>
        <v>0</v>
      </c>
      <c r="K97" s="99">
        <f t="shared" si="29"/>
        <v>0</v>
      </c>
      <c r="L97" s="11" t="str">
        <f t="shared" si="28"/>
        <v xml:space="preserve"> </v>
      </c>
      <c r="M97" s="79"/>
    </row>
    <row r="98" spans="1:13" s="8" customFormat="1" ht="17.100000000000001" hidden="1" customHeight="1">
      <c r="A98" s="9">
        <f t="shared" si="31"/>
        <v>4</v>
      </c>
      <c r="B98" s="11" t="str">
        <f t="shared" si="19"/>
        <v xml:space="preserve"> </v>
      </c>
      <c r="C98" s="84" t="str">
        <f t="shared" si="20"/>
        <v xml:space="preserve"> </v>
      </c>
      <c r="D98" s="87" t="str">
        <f t="shared" si="21"/>
        <v xml:space="preserve"> </v>
      </c>
      <c r="E98" s="90" t="str">
        <f t="shared" si="22"/>
        <v xml:space="preserve"> </v>
      </c>
      <c r="F98" s="11" t="str">
        <f t="shared" si="23"/>
        <v xml:space="preserve"> </v>
      </c>
      <c r="G98" s="11" t="str">
        <f t="shared" si="24"/>
        <v xml:space="preserve"> </v>
      </c>
      <c r="H98" s="224">
        <f t="shared" si="25"/>
        <v>0</v>
      </c>
      <c r="I98" s="224">
        <f t="shared" si="26"/>
        <v>0</v>
      </c>
      <c r="J98" s="224">
        <f t="shared" si="27"/>
        <v>0</v>
      </c>
      <c r="K98" s="99">
        <f t="shared" si="29"/>
        <v>0</v>
      </c>
      <c r="L98" s="11" t="str">
        <f t="shared" si="28"/>
        <v xml:space="preserve"> </v>
      </c>
      <c r="M98" s="79"/>
    </row>
    <row r="99" spans="1:13" s="8" customFormat="1" ht="17.100000000000001" hidden="1" customHeight="1">
      <c r="A99" s="9">
        <f t="shared" si="31"/>
        <v>4</v>
      </c>
      <c r="B99" s="11" t="str">
        <f t="shared" si="19"/>
        <v xml:space="preserve"> </v>
      </c>
      <c r="C99" s="84" t="str">
        <f t="shared" si="20"/>
        <v xml:space="preserve"> </v>
      </c>
      <c r="D99" s="87" t="str">
        <f t="shared" si="21"/>
        <v xml:space="preserve"> </v>
      </c>
      <c r="E99" s="90" t="str">
        <f t="shared" si="22"/>
        <v xml:space="preserve"> </v>
      </c>
      <c r="F99" s="11" t="str">
        <f t="shared" si="23"/>
        <v xml:space="preserve"> </v>
      </c>
      <c r="G99" s="11" t="str">
        <f t="shared" si="24"/>
        <v xml:space="preserve"> </v>
      </c>
      <c r="H99" s="224">
        <f t="shared" si="25"/>
        <v>0</v>
      </c>
      <c r="I99" s="224">
        <f t="shared" si="26"/>
        <v>0</v>
      </c>
      <c r="J99" s="224">
        <f t="shared" si="27"/>
        <v>0</v>
      </c>
      <c r="K99" s="99">
        <f t="shared" si="29"/>
        <v>0</v>
      </c>
      <c r="L99" s="11" t="str">
        <f t="shared" si="28"/>
        <v xml:space="preserve"> </v>
      </c>
      <c r="M99" s="79"/>
    </row>
    <row r="100" spans="1:13" s="8" customFormat="1" ht="17.100000000000001" hidden="1" customHeight="1">
      <c r="A100" s="9">
        <f t="shared" si="31"/>
        <v>4</v>
      </c>
      <c r="B100" s="11" t="str">
        <f t="shared" si="19"/>
        <v xml:space="preserve"> </v>
      </c>
      <c r="C100" s="84" t="str">
        <f t="shared" si="20"/>
        <v xml:space="preserve"> </v>
      </c>
      <c r="D100" s="87" t="str">
        <f t="shared" si="21"/>
        <v xml:space="preserve"> </v>
      </c>
      <c r="E100" s="90" t="str">
        <f t="shared" si="22"/>
        <v xml:space="preserve"> </v>
      </c>
      <c r="F100" s="11" t="str">
        <f t="shared" si="23"/>
        <v xml:space="preserve"> </v>
      </c>
      <c r="G100" s="11" t="str">
        <f t="shared" si="24"/>
        <v xml:space="preserve"> </v>
      </c>
      <c r="H100" s="224">
        <f t="shared" si="25"/>
        <v>0</v>
      </c>
      <c r="I100" s="224">
        <f t="shared" si="26"/>
        <v>0</v>
      </c>
      <c r="J100" s="224">
        <f t="shared" si="27"/>
        <v>0</v>
      </c>
      <c r="K100" s="99">
        <f t="shared" si="29"/>
        <v>0</v>
      </c>
      <c r="L100" s="11" t="str">
        <f t="shared" si="28"/>
        <v xml:space="preserve"> </v>
      </c>
      <c r="M100" s="78" t="s">
        <v>9</v>
      </c>
    </row>
    <row r="101" spans="1:13" s="8" customFormat="1" ht="17.100000000000001" hidden="1" customHeight="1">
      <c r="A101" s="9">
        <f t="shared" si="31"/>
        <v>4</v>
      </c>
      <c r="B101" s="11" t="str">
        <f t="shared" si="19"/>
        <v xml:space="preserve"> </v>
      </c>
      <c r="C101" s="84" t="str">
        <f t="shared" si="20"/>
        <v xml:space="preserve"> </v>
      </c>
      <c r="D101" s="87" t="str">
        <f t="shared" si="21"/>
        <v xml:space="preserve"> </v>
      </c>
      <c r="E101" s="90" t="str">
        <f t="shared" si="22"/>
        <v xml:space="preserve"> </v>
      </c>
      <c r="F101" s="11" t="str">
        <f t="shared" si="23"/>
        <v xml:space="preserve"> </v>
      </c>
      <c r="G101" s="11" t="str">
        <f t="shared" si="24"/>
        <v xml:space="preserve"> </v>
      </c>
      <c r="H101" s="224">
        <f t="shared" si="25"/>
        <v>0</v>
      </c>
      <c r="I101" s="224">
        <f t="shared" si="26"/>
        <v>0</v>
      </c>
      <c r="J101" s="224">
        <f t="shared" si="27"/>
        <v>0</v>
      </c>
      <c r="K101" s="99">
        <f t="shared" si="29"/>
        <v>0</v>
      </c>
      <c r="L101" s="11" t="str">
        <f t="shared" si="28"/>
        <v xml:space="preserve"> </v>
      </c>
      <c r="M101" s="79" t="s">
        <v>14</v>
      </c>
    </row>
    <row r="102" spans="1:13" s="8" customFormat="1" ht="17.100000000000001" hidden="1" customHeight="1">
      <c r="A102" s="9">
        <f t="shared" si="31"/>
        <v>4</v>
      </c>
      <c r="B102" s="11" t="str">
        <f t="shared" si="19"/>
        <v xml:space="preserve"> </v>
      </c>
      <c r="C102" s="84" t="str">
        <f t="shared" si="20"/>
        <v xml:space="preserve"> </v>
      </c>
      <c r="D102" s="87" t="str">
        <f t="shared" si="21"/>
        <v xml:space="preserve"> </v>
      </c>
      <c r="E102" s="90" t="str">
        <f t="shared" si="22"/>
        <v xml:space="preserve"> </v>
      </c>
      <c r="F102" s="11" t="str">
        <f t="shared" si="23"/>
        <v xml:space="preserve"> </v>
      </c>
      <c r="G102" s="11" t="str">
        <f t="shared" si="24"/>
        <v xml:space="preserve"> </v>
      </c>
      <c r="H102" s="224">
        <f t="shared" si="25"/>
        <v>0</v>
      </c>
      <c r="I102" s="224">
        <f t="shared" si="26"/>
        <v>0</v>
      </c>
      <c r="J102" s="224">
        <f t="shared" si="27"/>
        <v>0</v>
      </c>
      <c r="K102" s="99">
        <f t="shared" si="29"/>
        <v>0</v>
      </c>
      <c r="L102" s="11" t="str">
        <f t="shared" si="28"/>
        <v xml:space="preserve"> </v>
      </c>
      <c r="M102" s="79" t="s">
        <v>9</v>
      </c>
    </row>
    <row r="103" spans="1:13" s="8" customFormat="1" ht="17.100000000000001" hidden="1" customHeight="1">
      <c r="A103" s="9">
        <f t="shared" si="31"/>
        <v>4</v>
      </c>
      <c r="B103" s="11" t="str">
        <f t="shared" si="19"/>
        <v xml:space="preserve"> </v>
      </c>
      <c r="C103" s="84" t="str">
        <f t="shared" si="20"/>
        <v xml:space="preserve"> </v>
      </c>
      <c r="D103" s="87" t="str">
        <f t="shared" si="21"/>
        <v xml:space="preserve"> </v>
      </c>
      <c r="E103" s="90" t="str">
        <f t="shared" si="22"/>
        <v xml:space="preserve"> </v>
      </c>
      <c r="F103" s="11" t="str">
        <f t="shared" si="23"/>
        <v xml:space="preserve"> </v>
      </c>
      <c r="G103" s="11" t="str">
        <f t="shared" si="24"/>
        <v xml:space="preserve"> </v>
      </c>
      <c r="H103" s="224">
        <f t="shared" si="25"/>
        <v>0</v>
      </c>
      <c r="I103" s="224">
        <f t="shared" si="26"/>
        <v>0</v>
      </c>
      <c r="J103" s="224">
        <f t="shared" si="27"/>
        <v>0</v>
      </c>
      <c r="K103" s="99">
        <f t="shared" si="29"/>
        <v>0</v>
      </c>
      <c r="L103" s="11" t="str">
        <f t="shared" si="28"/>
        <v xml:space="preserve"> </v>
      </c>
      <c r="M103" s="79" t="s">
        <v>70</v>
      </c>
    </row>
    <row r="104" spans="1:13" s="8" customFormat="1" ht="17.100000000000001" hidden="1" customHeight="1">
      <c r="A104" s="9">
        <f t="shared" si="31"/>
        <v>4</v>
      </c>
      <c r="B104" s="11" t="str">
        <f t="shared" si="19"/>
        <v xml:space="preserve"> </v>
      </c>
      <c r="C104" s="84" t="str">
        <f t="shared" si="20"/>
        <v xml:space="preserve"> </v>
      </c>
      <c r="D104" s="87" t="str">
        <f t="shared" si="21"/>
        <v xml:space="preserve"> </v>
      </c>
      <c r="E104" s="90" t="str">
        <f t="shared" si="22"/>
        <v xml:space="preserve"> </v>
      </c>
      <c r="F104" s="11" t="str">
        <f t="shared" si="23"/>
        <v xml:space="preserve"> </v>
      </c>
      <c r="G104" s="11" t="str">
        <f t="shared" si="24"/>
        <v xml:space="preserve"> </v>
      </c>
      <c r="H104" s="224">
        <f t="shared" si="25"/>
        <v>0</v>
      </c>
      <c r="I104" s="224">
        <f t="shared" si="26"/>
        <v>0</v>
      </c>
      <c r="J104" s="224">
        <f t="shared" si="27"/>
        <v>0</v>
      </c>
      <c r="K104" s="99">
        <f t="shared" si="29"/>
        <v>0</v>
      </c>
      <c r="L104" s="11" t="str">
        <f t="shared" si="28"/>
        <v xml:space="preserve"> </v>
      </c>
      <c r="M104" s="80" t="s">
        <v>13</v>
      </c>
    </row>
    <row r="105" spans="1:13" ht="18" hidden="1" customHeight="1">
      <c r="A105" s="9">
        <f t="shared" si="31"/>
        <v>4</v>
      </c>
      <c r="B105" s="11" t="str">
        <f t="shared" si="19"/>
        <v xml:space="preserve"> </v>
      </c>
      <c r="C105" s="84" t="str">
        <f t="shared" si="20"/>
        <v xml:space="preserve"> </v>
      </c>
      <c r="D105" s="87" t="str">
        <f t="shared" si="21"/>
        <v xml:space="preserve"> </v>
      </c>
      <c r="E105" s="90" t="str">
        <f t="shared" si="22"/>
        <v xml:space="preserve"> </v>
      </c>
      <c r="F105" s="11" t="str">
        <f t="shared" si="23"/>
        <v xml:space="preserve"> </v>
      </c>
      <c r="G105" s="11" t="str">
        <f t="shared" si="24"/>
        <v xml:space="preserve"> </v>
      </c>
      <c r="H105" s="224">
        <f t="shared" si="25"/>
        <v>0</v>
      </c>
      <c r="I105" s="224">
        <f t="shared" si="26"/>
        <v>0</v>
      </c>
      <c r="J105" s="224">
        <f t="shared" si="27"/>
        <v>0</v>
      </c>
      <c r="K105" s="99">
        <f t="shared" si="29"/>
        <v>0</v>
      </c>
      <c r="L105" s="11" t="str">
        <f t="shared" si="28"/>
        <v xml:space="preserve"> </v>
      </c>
    </row>
    <row r="106" spans="1:13" ht="18" hidden="1" customHeight="1">
      <c r="A106" s="9">
        <f t="shared" si="31"/>
        <v>4</v>
      </c>
      <c r="B106" s="11" t="str">
        <f t="shared" ref="B106:B137" si="32">IF(KQ=$F$6,MSSV," ")</f>
        <v xml:space="preserve"> </v>
      </c>
      <c r="C106" s="84" t="str">
        <f t="shared" ref="C106:C137" si="33">IF(KQ=$F$6,HOLOT," ")</f>
        <v xml:space="preserve"> </v>
      </c>
      <c r="D106" s="87" t="str">
        <f t="shared" ref="D106:D137" si="34">IF(KQ=$F$6,TEN," ")</f>
        <v xml:space="preserve"> </v>
      </c>
      <c r="E106" s="90" t="str">
        <f t="shared" ref="E106:E137" si="35">IF(KQ=$F$6,NGAY," ")</f>
        <v xml:space="preserve"> </v>
      </c>
      <c r="F106" s="11" t="str">
        <f t="shared" ref="F106:F137" si="36">IF(KQ=$F$6,NOIS," ")</f>
        <v xml:space="preserve"> </v>
      </c>
      <c r="G106" s="11" t="str">
        <f t="shared" ref="G106:G137" si="37">IF(KQ=$F$6,LOP," ")</f>
        <v xml:space="preserve"> </v>
      </c>
      <c r="H106" s="224">
        <f t="shared" si="25"/>
        <v>0</v>
      </c>
      <c r="I106" s="224">
        <f t="shared" si="26"/>
        <v>0</v>
      </c>
      <c r="J106" s="224">
        <f t="shared" si="27"/>
        <v>0</v>
      </c>
      <c r="K106" s="99">
        <f t="shared" si="29"/>
        <v>0</v>
      </c>
      <c r="L106" s="11" t="str">
        <f t="shared" ref="L106:L137" si="38">IF(KQ=$F$6,MSSV," ")</f>
        <v xml:space="preserve"> </v>
      </c>
      <c r="M106" s="21"/>
    </row>
    <row r="107" spans="1:13" ht="18" hidden="1" customHeight="1">
      <c r="A107" s="9">
        <f t="shared" si="31"/>
        <v>4</v>
      </c>
      <c r="B107" s="11" t="str">
        <f t="shared" si="32"/>
        <v xml:space="preserve"> </v>
      </c>
      <c r="C107" s="84" t="str">
        <f t="shared" si="33"/>
        <v xml:space="preserve"> </v>
      </c>
      <c r="D107" s="87" t="str">
        <f t="shared" si="34"/>
        <v xml:space="preserve"> </v>
      </c>
      <c r="E107" s="90" t="str">
        <f t="shared" si="35"/>
        <v xml:space="preserve"> </v>
      </c>
      <c r="F107" s="11" t="str">
        <f t="shared" si="36"/>
        <v xml:space="preserve"> </v>
      </c>
      <c r="G107" s="11" t="str">
        <f t="shared" si="37"/>
        <v xml:space="preserve"> </v>
      </c>
      <c r="H107" s="224">
        <f t="shared" si="25"/>
        <v>0</v>
      </c>
      <c r="I107" s="224">
        <f t="shared" si="26"/>
        <v>0</v>
      </c>
      <c r="J107" s="224">
        <f t="shared" si="27"/>
        <v>0</v>
      </c>
      <c r="K107" s="99">
        <f t="shared" si="29"/>
        <v>0</v>
      </c>
      <c r="L107" s="11" t="str">
        <f t="shared" si="38"/>
        <v xml:space="preserve"> </v>
      </c>
      <c r="M107" s="21"/>
    </row>
    <row r="108" spans="1:13" ht="18" hidden="1" customHeight="1">
      <c r="A108" s="9">
        <f t="shared" si="31"/>
        <v>4</v>
      </c>
      <c r="B108" s="11" t="str">
        <f t="shared" si="32"/>
        <v xml:space="preserve"> </v>
      </c>
      <c r="C108" s="84" t="str">
        <f t="shared" si="33"/>
        <v xml:space="preserve"> </v>
      </c>
      <c r="D108" s="87" t="str">
        <f t="shared" si="34"/>
        <v xml:space="preserve"> </v>
      </c>
      <c r="E108" s="90" t="str">
        <f t="shared" si="35"/>
        <v xml:space="preserve"> </v>
      </c>
      <c r="F108" s="11" t="str">
        <f t="shared" si="36"/>
        <v xml:space="preserve"> </v>
      </c>
      <c r="G108" s="11" t="str">
        <f t="shared" si="37"/>
        <v xml:space="preserve"> </v>
      </c>
      <c r="H108" s="224">
        <f t="shared" si="25"/>
        <v>0</v>
      </c>
      <c r="I108" s="224">
        <f t="shared" si="26"/>
        <v>0</v>
      </c>
      <c r="J108" s="224">
        <f t="shared" si="27"/>
        <v>0</v>
      </c>
      <c r="K108" s="99">
        <f t="shared" si="29"/>
        <v>0</v>
      </c>
      <c r="L108" s="11" t="str">
        <f t="shared" si="38"/>
        <v xml:space="preserve"> </v>
      </c>
      <c r="M108" s="21"/>
    </row>
    <row r="109" spans="1:13" ht="18" hidden="1" customHeight="1">
      <c r="A109" s="9">
        <f t="shared" si="31"/>
        <v>4</v>
      </c>
      <c r="B109" s="11" t="str">
        <f t="shared" si="32"/>
        <v xml:space="preserve"> </v>
      </c>
      <c r="C109" s="84" t="str">
        <f t="shared" si="33"/>
        <v xml:space="preserve"> </v>
      </c>
      <c r="D109" s="87" t="str">
        <f t="shared" si="34"/>
        <v xml:space="preserve"> </v>
      </c>
      <c r="E109" s="90" t="str">
        <f t="shared" si="35"/>
        <v xml:space="preserve"> </v>
      </c>
      <c r="F109" s="11" t="str">
        <f t="shared" si="36"/>
        <v xml:space="preserve"> </v>
      </c>
      <c r="G109" s="11" t="str">
        <f t="shared" si="37"/>
        <v xml:space="preserve"> </v>
      </c>
      <c r="H109" s="224">
        <f t="shared" si="25"/>
        <v>0</v>
      </c>
      <c r="I109" s="224">
        <f t="shared" si="26"/>
        <v>0</v>
      </c>
      <c r="J109" s="224">
        <f t="shared" si="27"/>
        <v>0</v>
      </c>
      <c r="K109" s="99">
        <f t="shared" si="29"/>
        <v>0</v>
      </c>
      <c r="L109" s="11" t="str">
        <f t="shared" si="38"/>
        <v xml:space="preserve"> </v>
      </c>
      <c r="M109" s="21"/>
    </row>
    <row r="110" spans="1:13" ht="18" hidden="1" customHeight="1">
      <c r="A110" s="9">
        <f t="shared" si="31"/>
        <v>4</v>
      </c>
      <c r="B110" s="11" t="str">
        <f t="shared" si="32"/>
        <v xml:space="preserve"> </v>
      </c>
      <c r="C110" s="84" t="str">
        <f t="shared" si="33"/>
        <v xml:space="preserve"> </v>
      </c>
      <c r="D110" s="87" t="str">
        <f t="shared" si="34"/>
        <v xml:space="preserve"> </v>
      </c>
      <c r="E110" s="90" t="str">
        <f t="shared" si="35"/>
        <v xml:space="preserve"> </v>
      </c>
      <c r="F110" s="11" t="str">
        <f t="shared" si="36"/>
        <v xml:space="preserve"> </v>
      </c>
      <c r="G110" s="11" t="str">
        <f t="shared" si="37"/>
        <v xml:space="preserve"> </v>
      </c>
      <c r="H110" s="224">
        <f t="shared" si="25"/>
        <v>0</v>
      </c>
      <c r="I110" s="224">
        <f t="shared" si="26"/>
        <v>0</v>
      </c>
      <c r="J110" s="224">
        <f t="shared" si="27"/>
        <v>0</v>
      </c>
      <c r="K110" s="99">
        <f t="shared" si="29"/>
        <v>0</v>
      </c>
      <c r="L110" s="11" t="str">
        <f t="shared" si="38"/>
        <v xml:space="preserve"> </v>
      </c>
      <c r="M110" s="21"/>
    </row>
    <row r="111" spans="1:13" s="15" customFormat="1" ht="16.5" hidden="1">
      <c r="A111" s="9">
        <f t="shared" si="31"/>
        <v>4</v>
      </c>
      <c r="B111" s="11" t="str">
        <f t="shared" si="32"/>
        <v xml:space="preserve"> </v>
      </c>
      <c r="C111" s="84" t="str">
        <f t="shared" si="33"/>
        <v xml:space="preserve"> </v>
      </c>
      <c r="D111" s="87" t="str">
        <f t="shared" si="34"/>
        <v xml:space="preserve"> </v>
      </c>
      <c r="E111" s="90" t="str">
        <f t="shared" si="35"/>
        <v xml:space="preserve"> </v>
      </c>
      <c r="F111" s="11" t="str">
        <f t="shared" si="36"/>
        <v xml:space="preserve"> </v>
      </c>
      <c r="G111" s="11" t="str">
        <f t="shared" si="37"/>
        <v xml:space="preserve"> </v>
      </c>
      <c r="H111" s="224">
        <f t="shared" si="25"/>
        <v>0</v>
      </c>
      <c r="I111" s="224">
        <f t="shared" si="26"/>
        <v>0</v>
      </c>
      <c r="J111" s="224">
        <f t="shared" si="27"/>
        <v>0</v>
      </c>
      <c r="K111" s="99">
        <f t="shared" si="29"/>
        <v>0</v>
      </c>
      <c r="L111" s="11" t="str">
        <f t="shared" si="38"/>
        <v xml:space="preserve"> </v>
      </c>
    </row>
    <row r="112" spans="1:13" s="17" customFormat="1" ht="21" hidden="1" customHeight="1">
      <c r="A112" s="9">
        <f t="shared" si="31"/>
        <v>4</v>
      </c>
      <c r="B112" s="11" t="str">
        <f t="shared" si="32"/>
        <v xml:space="preserve"> </v>
      </c>
      <c r="C112" s="84" t="str">
        <f t="shared" si="33"/>
        <v xml:space="preserve"> </v>
      </c>
      <c r="D112" s="87" t="str">
        <f t="shared" si="34"/>
        <v xml:space="preserve"> </v>
      </c>
      <c r="E112" s="90" t="str">
        <f t="shared" si="35"/>
        <v xml:space="preserve"> </v>
      </c>
      <c r="F112" s="11" t="str">
        <f t="shared" si="36"/>
        <v xml:space="preserve"> </v>
      </c>
      <c r="G112" s="11" t="str">
        <f t="shared" si="37"/>
        <v xml:space="preserve"> </v>
      </c>
      <c r="H112" s="224">
        <f t="shared" si="25"/>
        <v>0</v>
      </c>
      <c r="I112" s="224">
        <f t="shared" si="26"/>
        <v>0</v>
      </c>
      <c r="J112" s="224">
        <f t="shared" si="27"/>
        <v>0</v>
      </c>
      <c r="K112" s="99">
        <f t="shared" si="29"/>
        <v>0</v>
      </c>
      <c r="L112" s="11" t="str">
        <f t="shared" si="38"/>
        <v xml:space="preserve"> </v>
      </c>
    </row>
    <row r="113" spans="1:13" s="17" customFormat="1" ht="15.75" hidden="1">
      <c r="A113" s="9">
        <f t="shared" si="31"/>
        <v>4</v>
      </c>
      <c r="B113" s="11" t="str">
        <f t="shared" si="32"/>
        <v xml:space="preserve"> </v>
      </c>
      <c r="C113" s="84" t="str">
        <f t="shared" si="33"/>
        <v xml:space="preserve"> </v>
      </c>
      <c r="D113" s="87" t="str">
        <f t="shared" si="34"/>
        <v xml:space="preserve"> </v>
      </c>
      <c r="E113" s="90" t="str">
        <f t="shared" si="35"/>
        <v xml:space="preserve"> </v>
      </c>
      <c r="F113" s="11" t="str">
        <f t="shared" si="36"/>
        <v xml:space="preserve"> </v>
      </c>
      <c r="G113" s="11" t="str">
        <f t="shared" si="37"/>
        <v xml:space="preserve"> </v>
      </c>
      <c r="H113" s="224">
        <f t="shared" si="25"/>
        <v>0</v>
      </c>
      <c r="I113" s="224">
        <f t="shared" si="26"/>
        <v>0</v>
      </c>
      <c r="J113" s="224">
        <f t="shared" si="27"/>
        <v>0</v>
      </c>
      <c r="K113" s="99">
        <f t="shared" si="29"/>
        <v>0</v>
      </c>
      <c r="L113" s="11" t="str">
        <f t="shared" si="38"/>
        <v xml:space="preserve"> </v>
      </c>
      <c r="M113" s="19"/>
    </row>
    <row r="114" spans="1:13" s="17" customFormat="1" ht="15.75" hidden="1">
      <c r="A114" s="9">
        <f t="shared" si="31"/>
        <v>4</v>
      </c>
      <c r="B114" s="11" t="str">
        <f t="shared" si="32"/>
        <v xml:space="preserve"> </v>
      </c>
      <c r="C114" s="84" t="str">
        <f t="shared" si="33"/>
        <v xml:space="preserve"> </v>
      </c>
      <c r="D114" s="87" t="str">
        <f t="shared" si="34"/>
        <v xml:space="preserve"> </v>
      </c>
      <c r="E114" s="90" t="str">
        <f t="shared" si="35"/>
        <v xml:space="preserve"> </v>
      </c>
      <c r="F114" s="11" t="str">
        <f t="shared" si="36"/>
        <v xml:space="preserve"> </v>
      </c>
      <c r="G114" s="11" t="str">
        <f t="shared" si="37"/>
        <v xml:space="preserve"> </v>
      </c>
      <c r="H114" s="224">
        <f t="shared" si="25"/>
        <v>0</v>
      </c>
      <c r="I114" s="224">
        <f t="shared" si="26"/>
        <v>0</v>
      </c>
      <c r="J114" s="224">
        <f t="shared" si="27"/>
        <v>0</v>
      </c>
      <c r="K114" s="99">
        <f t="shared" si="29"/>
        <v>0</v>
      </c>
      <c r="L114" s="11" t="str">
        <f t="shared" si="38"/>
        <v xml:space="preserve"> </v>
      </c>
      <c r="M114" s="19"/>
    </row>
    <row r="115" spans="1:13" s="17" customFormat="1" ht="15.75" hidden="1">
      <c r="A115" s="9">
        <f t="shared" si="31"/>
        <v>4</v>
      </c>
      <c r="B115" s="11" t="str">
        <f t="shared" si="32"/>
        <v xml:space="preserve"> </v>
      </c>
      <c r="C115" s="84" t="str">
        <f t="shared" si="33"/>
        <v xml:space="preserve"> </v>
      </c>
      <c r="D115" s="87" t="str">
        <f t="shared" si="34"/>
        <v xml:space="preserve"> </v>
      </c>
      <c r="E115" s="90" t="str">
        <f t="shared" si="35"/>
        <v xml:space="preserve"> </v>
      </c>
      <c r="F115" s="11" t="str">
        <f t="shared" si="36"/>
        <v xml:space="preserve"> </v>
      </c>
      <c r="G115" s="11" t="str">
        <f t="shared" si="37"/>
        <v xml:space="preserve"> </v>
      </c>
      <c r="H115" s="224">
        <f t="shared" si="25"/>
        <v>0</v>
      </c>
      <c r="I115" s="224">
        <f t="shared" si="26"/>
        <v>0</v>
      </c>
      <c r="J115" s="224">
        <f t="shared" si="27"/>
        <v>0</v>
      </c>
      <c r="K115" s="99">
        <f t="shared" si="29"/>
        <v>0</v>
      </c>
      <c r="L115" s="11" t="str">
        <f t="shared" si="38"/>
        <v xml:space="preserve"> </v>
      </c>
      <c r="M115" s="19"/>
    </row>
    <row r="116" spans="1:13" s="17" customFormat="1" ht="15.75" hidden="1">
      <c r="A116" s="9">
        <f t="shared" si="31"/>
        <v>4</v>
      </c>
      <c r="B116" s="11" t="str">
        <f t="shared" si="32"/>
        <v xml:space="preserve"> </v>
      </c>
      <c r="C116" s="84" t="str">
        <f t="shared" si="33"/>
        <v xml:space="preserve"> </v>
      </c>
      <c r="D116" s="87" t="str">
        <f t="shared" si="34"/>
        <v xml:space="preserve"> </v>
      </c>
      <c r="E116" s="90" t="str">
        <f t="shared" si="35"/>
        <v xml:space="preserve"> </v>
      </c>
      <c r="F116" s="11" t="str">
        <f t="shared" si="36"/>
        <v xml:space="preserve"> </v>
      </c>
      <c r="G116" s="11" t="str">
        <f t="shared" si="37"/>
        <v xml:space="preserve"> </v>
      </c>
      <c r="H116" s="224">
        <f t="shared" si="25"/>
        <v>0</v>
      </c>
      <c r="I116" s="224">
        <f t="shared" si="26"/>
        <v>0</v>
      </c>
      <c r="J116" s="224">
        <f t="shared" si="27"/>
        <v>0</v>
      </c>
      <c r="K116" s="99">
        <f t="shared" si="29"/>
        <v>0</v>
      </c>
      <c r="L116" s="11" t="str">
        <f t="shared" si="38"/>
        <v xml:space="preserve"> </v>
      </c>
      <c r="M116" s="19"/>
    </row>
    <row r="117" spans="1:13" s="17" customFormat="1" ht="15.75" hidden="1">
      <c r="A117" s="9">
        <f t="shared" si="31"/>
        <v>4</v>
      </c>
      <c r="B117" s="11" t="str">
        <f t="shared" si="32"/>
        <v xml:space="preserve"> </v>
      </c>
      <c r="C117" s="84" t="str">
        <f t="shared" si="33"/>
        <v xml:space="preserve"> </v>
      </c>
      <c r="D117" s="87" t="str">
        <f t="shared" si="34"/>
        <v xml:space="preserve"> </v>
      </c>
      <c r="E117" s="90" t="str">
        <f t="shared" si="35"/>
        <v xml:space="preserve"> </v>
      </c>
      <c r="F117" s="11" t="str">
        <f t="shared" si="36"/>
        <v xml:space="preserve"> </v>
      </c>
      <c r="G117" s="11" t="str">
        <f t="shared" si="37"/>
        <v xml:space="preserve"> </v>
      </c>
      <c r="H117" s="224">
        <f t="shared" si="25"/>
        <v>0</v>
      </c>
      <c r="I117" s="224">
        <f t="shared" si="26"/>
        <v>0</v>
      </c>
      <c r="J117" s="224">
        <f t="shared" si="27"/>
        <v>0</v>
      </c>
      <c r="K117" s="99">
        <f t="shared" si="29"/>
        <v>0</v>
      </c>
      <c r="L117" s="11" t="str">
        <f t="shared" si="38"/>
        <v xml:space="preserve"> </v>
      </c>
      <c r="M117" s="19"/>
    </row>
    <row r="118" spans="1:13" s="17" customFormat="1" ht="20.25" customHeight="1">
      <c r="A118" s="9">
        <f t="shared" si="31"/>
        <v>5</v>
      </c>
      <c r="B118" s="11" t="str">
        <f t="shared" si="32"/>
        <v>14CC010045</v>
      </c>
      <c r="C118" s="84" t="str">
        <f t="shared" si="33"/>
        <v>Nguyễn Chiếm</v>
      </c>
      <c r="D118" s="87" t="str">
        <f t="shared" si="34"/>
        <v>Toàn</v>
      </c>
      <c r="E118" s="90">
        <f t="shared" si="35"/>
        <v>35183</v>
      </c>
      <c r="F118" s="11" t="str">
        <f t="shared" si="36"/>
        <v>Quảng Nam</v>
      </c>
      <c r="G118" s="11" t="str">
        <f t="shared" si="37"/>
        <v>14C01.1</v>
      </c>
      <c r="H118" s="224">
        <f t="shared" si="25"/>
        <v>0</v>
      </c>
      <c r="I118" s="224">
        <f t="shared" si="26"/>
        <v>19</v>
      </c>
      <c r="J118" s="224">
        <f t="shared" si="27"/>
        <v>0</v>
      </c>
      <c r="K118" s="99">
        <f t="shared" si="29"/>
        <v>19</v>
      </c>
      <c r="L118" s="11" t="str">
        <f t="shared" si="38"/>
        <v>14CC010045</v>
      </c>
      <c r="M118" s="19"/>
    </row>
    <row r="119" spans="1:13" s="17" customFormat="1" ht="15.75" hidden="1">
      <c r="A119" s="9">
        <f t="shared" si="31"/>
        <v>5</v>
      </c>
      <c r="B119" s="11" t="str">
        <f t="shared" si="32"/>
        <v xml:space="preserve"> </v>
      </c>
      <c r="C119" s="84" t="str">
        <f t="shared" si="33"/>
        <v xml:space="preserve"> </v>
      </c>
      <c r="D119" s="87" t="str">
        <f t="shared" si="34"/>
        <v xml:space="preserve"> </v>
      </c>
      <c r="E119" s="90" t="str">
        <f t="shared" si="35"/>
        <v xml:space="preserve"> </v>
      </c>
      <c r="F119" s="11" t="str">
        <f t="shared" si="36"/>
        <v xml:space="preserve"> </v>
      </c>
      <c r="G119" s="11" t="str">
        <f t="shared" si="37"/>
        <v xml:space="preserve"> </v>
      </c>
      <c r="H119" s="224">
        <f t="shared" si="25"/>
        <v>0</v>
      </c>
      <c r="I119" s="224">
        <f t="shared" si="26"/>
        <v>0</v>
      </c>
      <c r="J119" s="224">
        <f t="shared" si="27"/>
        <v>0</v>
      </c>
      <c r="K119" s="99">
        <f t="shared" si="29"/>
        <v>0</v>
      </c>
      <c r="L119" s="11" t="str">
        <f t="shared" si="38"/>
        <v xml:space="preserve"> </v>
      </c>
      <c r="M119" s="19"/>
    </row>
    <row r="120" spans="1:13" s="17" customFormat="1" ht="15.75" hidden="1">
      <c r="A120" s="9">
        <f t="shared" si="31"/>
        <v>5</v>
      </c>
      <c r="B120" s="11" t="str">
        <f t="shared" si="32"/>
        <v xml:space="preserve"> </v>
      </c>
      <c r="C120" s="84" t="str">
        <f t="shared" si="33"/>
        <v xml:space="preserve"> </v>
      </c>
      <c r="D120" s="87" t="str">
        <f t="shared" si="34"/>
        <v xml:space="preserve"> </v>
      </c>
      <c r="E120" s="90" t="str">
        <f t="shared" si="35"/>
        <v xml:space="preserve"> </v>
      </c>
      <c r="F120" s="11" t="str">
        <f t="shared" si="36"/>
        <v xml:space="preserve"> </v>
      </c>
      <c r="G120" s="11" t="str">
        <f t="shared" si="37"/>
        <v xml:space="preserve"> </v>
      </c>
      <c r="H120" s="224">
        <f t="shared" si="25"/>
        <v>0</v>
      </c>
      <c r="I120" s="224">
        <f t="shared" si="26"/>
        <v>0</v>
      </c>
      <c r="J120" s="224">
        <f t="shared" si="27"/>
        <v>0</v>
      </c>
      <c r="K120" s="99">
        <f t="shared" si="29"/>
        <v>0</v>
      </c>
      <c r="L120" s="11" t="str">
        <f t="shared" si="38"/>
        <v xml:space="preserve"> </v>
      </c>
      <c r="M120" s="19"/>
    </row>
    <row r="121" spans="1:13" s="17" customFormat="1" ht="15.75" hidden="1">
      <c r="A121" s="9">
        <f t="shared" si="31"/>
        <v>5</v>
      </c>
      <c r="B121" s="11" t="str">
        <f t="shared" si="32"/>
        <v xml:space="preserve"> </v>
      </c>
      <c r="C121" s="84" t="str">
        <f t="shared" si="33"/>
        <v xml:space="preserve"> </v>
      </c>
      <c r="D121" s="87" t="str">
        <f t="shared" si="34"/>
        <v xml:space="preserve"> </v>
      </c>
      <c r="E121" s="90" t="str">
        <f t="shared" si="35"/>
        <v xml:space="preserve"> </v>
      </c>
      <c r="F121" s="11" t="str">
        <f t="shared" si="36"/>
        <v xml:space="preserve"> </v>
      </c>
      <c r="G121" s="11" t="str">
        <f t="shared" si="37"/>
        <v xml:space="preserve"> </v>
      </c>
      <c r="H121" s="224">
        <f t="shared" si="25"/>
        <v>0</v>
      </c>
      <c r="I121" s="224">
        <f t="shared" si="26"/>
        <v>0</v>
      </c>
      <c r="J121" s="224">
        <f t="shared" si="27"/>
        <v>0</v>
      </c>
      <c r="K121" s="99">
        <f t="shared" si="29"/>
        <v>0</v>
      </c>
      <c r="L121" s="11" t="str">
        <f t="shared" si="38"/>
        <v xml:space="preserve"> </v>
      </c>
      <c r="M121" s="19"/>
    </row>
    <row r="122" spans="1:13" s="17" customFormat="1" ht="15.75" hidden="1">
      <c r="A122" s="9">
        <f t="shared" si="31"/>
        <v>5</v>
      </c>
      <c r="B122" s="11" t="str">
        <f t="shared" si="32"/>
        <v xml:space="preserve"> </v>
      </c>
      <c r="C122" s="84" t="str">
        <f t="shared" si="33"/>
        <v xml:space="preserve"> </v>
      </c>
      <c r="D122" s="87" t="str">
        <f t="shared" si="34"/>
        <v xml:space="preserve"> </v>
      </c>
      <c r="E122" s="90" t="str">
        <f t="shared" si="35"/>
        <v xml:space="preserve"> </v>
      </c>
      <c r="F122" s="11" t="str">
        <f t="shared" si="36"/>
        <v xml:space="preserve"> </v>
      </c>
      <c r="G122" s="11" t="str">
        <f t="shared" si="37"/>
        <v xml:space="preserve"> </v>
      </c>
      <c r="H122" s="224">
        <f t="shared" si="25"/>
        <v>0</v>
      </c>
      <c r="I122" s="224">
        <f t="shared" si="26"/>
        <v>0</v>
      </c>
      <c r="J122" s="224">
        <f t="shared" si="27"/>
        <v>0</v>
      </c>
      <c r="K122" s="99">
        <f t="shared" si="29"/>
        <v>0</v>
      </c>
      <c r="L122" s="11" t="str">
        <f t="shared" si="38"/>
        <v xml:space="preserve"> </v>
      </c>
      <c r="M122" s="19"/>
    </row>
    <row r="123" spans="1:13" s="17" customFormat="1" ht="15.75" hidden="1">
      <c r="A123" s="9">
        <f t="shared" si="31"/>
        <v>5</v>
      </c>
      <c r="B123" s="11" t="str">
        <f t="shared" si="32"/>
        <v xml:space="preserve"> </v>
      </c>
      <c r="C123" s="84" t="str">
        <f t="shared" si="33"/>
        <v xml:space="preserve"> </v>
      </c>
      <c r="D123" s="87" t="str">
        <f t="shared" si="34"/>
        <v xml:space="preserve"> </v>
      </c>
      <c r="E123" s="90" t="str">
        <f t="shared" si="35"/>
        <v xml:space="preserve"> </v>
      </c>
      <c r="F123" s="11" t="str">
        <f t="shared" si="36"/>
        <v xml:space="preserve"> </v>
      </c>
      <c r="G123" s="11" t="str">
        <f t="shared" si="37"/>
        <v xml:space="preserve"> </v>
      </c>
      <c r="H123" s="224">
        <f t="shared" si="25"/>
        <v>0</v>
      </c>
      <c r="I123" s="224">
        <f t="shared" si="26"/>
        <v>0</v>
      </c>
      <c r="J123" s="224">
        <f t="shared" si="27"/>
        <v>0</v>
      </c>
      <c r="K123" s="99">
        <f t="shared" si="29"/>
        <v>0</v>
      </c>
      <c r="L123" s="11" t="str">
        <f t="shared" si="38"/>
        <v xml:space="preserve"> </v>
      </c>
      <c r="M123" s="19"/>
    </row>
    <row r="124" spans="1:13" s="17" customFormat="1" ht="15.75" hidden="1">
      <c r="A124" s="9">
        <f t="shared" si="31"/>
        <v>5</v>
      </c>
      <c r="B124" s="11" t="str">
        <f t="shared" si="32"/>
        <v xml:space="preserve"> </v>
      </c>
      <c r="C124" s="84" t="str">
        <f t="shared" si="33"/>
        <v xml:space="preserve"> </v>
      </c>
      <c r="D124" s="87" t="str">
        <f t="shared" si="34"/>
        <v xml:space="preserve"> </v>
      </c>
      <c r="E124" s="90" t="str">
        <f t="shared" si="35"/>
        <v xml:space="preserve"> </v>
      </c>
      <c r="F124" s="11" t="str">
        <f t="shared" si="36"/>
        <v xml:space="preserve"> </v>
      </c>
      <c r="G124" s="11" t="str">
        <f t="shared" si="37"/>
        <v xml:space="preserve"> </v>
      </c>
      <c r="H124" s="224">
        <f t="shared" si="25"/>
        <v>0</v>
      </c>
      <c r="I124" s="224">
        <f t="shared" si="26"/>
        <v>0</v>
      </c>
      <c r="J124" s="224">
        <f t="shared" si="27"/>
        <v>0</v>
      </c>
      <c r="K124" s="99">
        <f t="shared" si="29"/>
        <v>0</v>
      </c>
      <c r="L124" s="11" t="str">
        <f t="shared" si="38"/>
        <v xml:space="preserve"> </v>
      </c>
      <c r="M124" s="19"/>
    </row>
    <row r="125" spans="1:13" s="17" customFormat="1" ht="15.75" hidden="1">
      <c r="A125" s="9">
        <f t="shared" si="31"/>
        <v>5</v>
      </c>
      <c r="B125" s="11" t="str">
        <f t="shared" si="32"/>
        <v xml:space="preserve"> </v>
      </c>
      <c r="C125" s="84" t="str">
        <f t="shared" si="33"/>
        <v xml:space="preserve"> </v>
      </c>
      <c r="D125" s="87" t="str">
        <f t="shared" si="34"/>
        <v xml:space="preserve"> </v>
      </c>
      <c r="E125" s="90" t="str">
        <f t="shared" si="35"/>
        <v xml:space="preserve"> </v>
      </c>
      <c r="F125" s="11" t="str">
        <f t="shared" si="36"/>
        <v xml:space="preserve"> </v>
      </c>
      <c r="G125" s="11" t="str">
        <f t="shared" si="37"/>
        <v xml:space="preserve"> </v>
      </c>
      <c r="H125" s="224">
        <f t="shared" si="25"/>
        <v>0</v>
      </c>
      <c r="I125" s="224">
        <f t="shared" si="26"/>
        <v>0</v>
      </c>
      <c r="J125" s="224">
        <f t="shared" si="27"/>
        <v>0</v>
      </c>
      <c r="K125" s="99">
        <f t="shared" si="29"/>
        <v>0</v>
      </c>
      <c r="L125" s="11" t="str">
        <f t="shared" si="38"/>
        <v xml:space="preserve"> </v>
      </c>
      <c r="M125" s="19"/>
    </row>
    <row r="126" spans="1:13" s="17" customFormat="1" ht="15.75" hidden="1">
      <c r="A126" s="9">
        <f t="shared" si="31"/>
        <v>5</v>
      </c>
      <c r="B126" s="11" t="str">
        <f t="shared" si="32"/>
        <v xml:space="preserve"> </v>
      </c>
      <c r="C126" s="84" t="str">
        <f t="shared" si="33"/>
        <v xml:space="preserve"> </v>
      </c>
      <c r="D126" s="87" t="str">
        <f t="shared" si="34"/>
        <v xml:space="preserve"> </v>
      </c>
      <c r="E126" s="90" t="str">
        <f t="shared" si="35"/>
        <v xml:space="preserve"> </v>
      </c>
      <c r="F126" s="11" t="str">
        <f t="shared" si="36"/>
        <v xml:space="preserve"> </v>
      </c>
      <c r="G126" s="11" t="str">
        <f t="shared" si="37"/>
        <v xml:space="preserve"> </v>
      </c>
      <c r="H126" s="224">
        <f t="shared" si="25"/>
        <v>0</v>
      </c>
      <c r="I126" s="224">
        <f t="shared" si="26"/>
        <v>0</v>
      </c>
      <c r="J126" s="224">
        <f t="shared" si="27"/>
        <v>0</v>
      </c>
      <c r="K126" s="99">
        <f t="shared" si="29"/>
        <v>0</v>
      </c>
      <c r="L126" s="11" t="str">
        <f t="shared" si="38"/>
        <v xml:space="preserve"> </v>
      </c>
      <c r="M126" s="19"/>
    </row>
    <row r="127" spans="1:13" s="17" customFormat="1" ht="15.75" hidden="1">
      <c r="A127" s="9">
        <f t="shared" si="31"/>
        <v>5</v>
      </c>
      <c r="B127" s="11" t="str">
        <f t="shared" si="32"/>
        <v xml:space="preserve"> </v>
      </c>
      <c r="C127" s="84" t="str">
        <f t="shared" si="33"/>
        <v xml:space="preserve"> </v>
      </c>
      <c r="D127" s="87" t="str">
        <f t="shared" si="34"/>
        <v xml:space="preserve"> </v>
      </c>
      <c r="E127" s="90" t="str">
        <f t="shared" si="35"/>
        <v xml:space="preserve"> </v>
      </c>
      <c r="F127" s="11" t="str">
        <f t="shared" si="36"/>
        <v xml:space="preserve"> </v>
      </c>
      <c r="G127" s="11" t="str">
        <f t="shared" si="37"/>
        <v xml:space="preserve"> </v>
      </c>
      <c r="H127" s="224">
        <f t="shared" si="25"/>
        <v>0</v>
      </c>
      <c r="I127" s="224">
        <f t="shared" si="26"/>
        <v>0</v>
      </c>
      <c r="J127" s="224">
        <f t="shared" si="27"/>
        <v>0</v>
      </c>
      <c r="K127" s="99">
        <f t="shared" si="29"/>
        <v>0</v>
      </c>
      <c r="L127" s="11" t="str">
        <f t="shared" si="38"/>
        <v xml:space="preserve"> </v>
      </c>
      <c r="M127" s="19"/>
    </row>
    <row r="128" spans="1:13" s="17" customFormat="1" ht="15.75" hidden="1">
      <c r="A128" s="9">
        <f t="shared" si="31"/>
        <v>5</v>
      </c>
      <c r="B128" s="11" t="str">
        <f t="shared" si="32"/>
        <v xml:space="preserve"> </v>
      </c>
      <c r="C128" s="84" t="str">
        <f t="shared" si="33"/>
        <v xml:space="preserve"> </v>
      </c>
      <c r="D128" s="87" t="str">
        <f t="shared" si="34"/>
        <v xml:space="preserve"> </v>
      </c>
      <c r="E128" s="90" t="str">
        <f t="shared" si="35"/>
        <v xml:space="preserve"> </v>
      </c>
      <c r="F128" s="11" t="str">
        <f t="shared" si="36"/>
        <v xml:space="preserve"> </v>
      </c>
      <c r="G128" s="11" t="str">
        <f t="shared" si="37"/>
        <v xml:space="preserve"> </v>
      </c>
      <c r="H128" s="224">
        <f t="shared" si="25"/>
        <v>0</v>
      </c>
      <c r="I128" s="224">
        <f t="shared" si="26"/>
        <v>0</v>
      </c>
      <c r="J128" s="224">
        <f t="shared" si="27"/>
        <v>0</v>
      </c>
      <c r="K128" s="99">
        <f t="shared" si="29"/>
        <v>0</v>
      </c>
      <c r="L128" s="11" t="str">
        <f t="shared" si="38"/>
        <v xml:space="preserve"> </v>
      </c>
      <c r="M128" s="19"/>
    </row>
    <row r="129" spans="1:13" s="17" customFormat="1" ht="15.75" hidden="1">
      <c r="A129" s="9">
        <f t="shared" si="31"/>
        <v>5</v>
      </c>
      <c r="B129" s="11" t="str">
        <f t="shared" si="32"/>
        <v xml:space="preserve"> </v>
      </c>
      <c r="C129" s="84" t="str">
        <f t="shared" si="33"/>
        <v xml:space="preserve"> </v>
      </c>
      <c r="D129" s="87" t="str">
        <f t="shared" si="34"/>
        <v xml:space="preserve"> </v>
      </c>
      <c r="E129" s="90" t="str">
        <f t="shared" si="35"/>
        <v xml:space="preserve"> </v>
      </c>
      <c r="F129" s="11" t="str">
        <f t="shared" si="36"/>
        <v xml:space="preserve"> </v>
      </c>
      <c r="G129" s="11" t="str">
        <f t="shared" si="37"/>
        <v xml:space="preserve"> </v>
      </c>
      <c r="H129" s="224">
        <f t="shared" si="25"/>
        <v>0</v>
      </c>
      <c r="I129" s="224">
        <f t="shared" si="26"/>
        <v>0</v>
      </c>
      <c r="J129" s="224">
        <f t="shared" si="27"/>
        <v>0</v>
      </c>
      <c r="K129" s="99">
        <f t="shared" si="29"/>
        <v>0</v>
      </c>
      <c r="L129" s="11" t="str">
        <f t="shared" si="38"/>
        <v xml:space="preserve"> </v>
      </c>
      <c r="M129" s="19"/>
    </row>
    <row r="130" spans="1:13" ht="15.75" hidden="1">
      <c r="A130" s="9">
        <f t="shared" si="31"/>
        <v>5</v>
      </c>
      <c r="B130" s="11" t="str">
        <f t="shared" si="32"/>
        <v xml:space="preserve"> </v>
      </c>
      <c r="C130" s="84" t="str">
        <f t="shared" si="33"/>
        <v xml:space="preserve"> </v>
      </c>
      <c r="D130" s="87" t="str">
        <f t="shared" si="34"/>
        <v xml:space="preserve"> </v>
      </c>
      <c r="E130" s="90" t="str">
        <f t="shared" si="35"/>
        <v xml:space="preserve"> </v>
      </c>
      <c r="F130" s="11" t="str">
        <f t="shared" si="36"/>
        <v xml:space="preserve"> </v>
      </c>
      <c r="G130" s="11" t="str">
        <f t="shared" si="37"/>
        <v xml:space="preserve"> </v>
      </c>
      <c r="H130" s="224">
        <f t="shared" si="25"/>
        <v>0</v>
      </c>
      <c r="I130" s="224">
        <f t="shared" si="26"/>
        <v>0</v>
      </c>
      <c r="J130" s="224">
        <f t="shared" si="27"/>
        <v>0</v>
      </c>
      <c r="K130" s="99">
        <f t="shared" si="29"/>
        <v>0</v>
      </c>
      <c r="L130" s="11" t="str">
        <f t="shared" si="38"/>
        <v xml:space="preserve"> </v>
      </c>
    </row>
    <row r="131" spans="1:13" ht="15.75" hidden="1">
      <c r="A131" s="9">
        <f t="shared" si="31"/>
        <v>5</v>
      </c>
      <c r="B131" s="11" t="str">
        <f t="shared" si="32"/>
        <v xml:space="preserve"> </v>
      </c>
      <c r="C131" s="84" t="str">
        <f t="shared" si="33"/>
        <v xml:space="preserve"> </v>
      </c>
      <c r="D131" s="87" t="str">
        <f t="shared" si="34"/>
        <v xml:space="preserve"> </v>
      </c>
      <c r="E131" s="90" t="str">
        <f t="shared" si="35"/>
        <v xml:space="preserve"> </v>
      </c>
      <c r="F131" s="11" t="str">
        <f t="shared" si="36"/>
        <v xml:space="preserve"> </v>
      </c>
      <c r="G131" s="11" t="str">
        <f t="shared" si="37"/>
        <v xml:space="preserve"> </v>
      </c>
      <c r="H131" s="224">
        <f t="shared" si="25"/>
        <v>0</v>
      </c>
      <c r="I131" s="224">
        <f t="shared" si="26"/>
        <v>0</v>
      </c>
      <c r="J131" s="224">
        <f t="shared" si="27"/>
        <v>0</v>
      </c>
      <c r="K131" s="99">
        <f t="shared" si="29"/>
        <v>0</v>
      </c>
      <c r="L131" s="11" t="str">
        <f t="shared" si="38"/>
        <v xml:space="preserve"> </v>
      </c>
    </row>
    <row r="132" spans="1:13" ht="15.75" hidden="1">
      <c r="A132" s="9">
        <f t="shared" si="31"/>
        <v>5</v>
      </c>
      <c r="B132" s="11" t="str">
        <f t="shared" si="32"/>
        <v xml:space="preserve"> </v>
      </c>
      <c r="C132" s="84" t="str">
        <f t="shared" si="33"/>
        <v xml:space="preserve"> </v>
      </c>
      <c r="D132" s="87" t="str">
        <f t="shared" si="34"/>
        <v xml:space="preserve"> </v>
      </c>
      <c r="E132" s="90" t="str">
        <f t="shared" si="35"/>
        <v xml:space="preserve"> </v>
      </c>
      <c r="F132" s="11" t="str">
        <f t="shared" si="36"/>
        <v xml:space="preserve"> </v>
      </c>
      <c r="G132" s="11" t="str">
        <f t="shared" si="37"/>
        <v xml:space="preserve"> </v>
      </c>
      <c r="H132" s="224">
        <f t="shared" si="25"/>
        <v>0</v>
      </c>
      <c r="I132" s="224">
        <f t="shared" si="26"/>
        <v>0</v>
      </c>
      <c r="J132" s="224">
        <f t="shared" si="27"/>
        <v>0</v>
      </c>
      <c r="K132" s="99">
        <f t="shared" si="29"/>
        <v>0</v>
      </c>
      <c r="L132" s="11" t="str">
        <f t="shared" si="38"/>
        <v xml:space="preserve"> </v>
      </c>
    </row>
    <row r="133" spans="1:13" ht="15.75" hidden="1">
      <c r="A133" s="9">
        <f t="shared" si="31"/>
        <v>5</v>
      </c>
      <c r="B133" s="11" t="str">
        <f t="shared" si="32"/>
        <v xml:space="preserve"> </v>
      </c>
      <c r="C133" s="84" t="str">
        <f t="shared" si="33"/>
        <v xml:space="preserve"> </v>
      </c>
      <c r="D133" s="87" t="str">
        <f t="shared" si="34"/>
        <v xml:space="preserve"> </v>
      </c>
      <c r="E133" s="90" t="str">
        <f t="shared" si="35"/>
        <v xml:space="preserve"> </v>
      </c>
      <c r="F133" s="11" t="str">
        <f t="shared" si="36"/>
        <v xml:space="preserve"> </v>
      </c>
      <c r="G133" s="11" t="str">
        <f t="shared" si="37"/>
        <v xml:space="preserve"> </v>
      </c>
      <c r="H133" s="224">
        <f t="shared" si="25"/>
        <v>0</v>
      </c>
      <c r="I133" s="224">
        <f t="shared" si="26"/>
        <v>0</v>
      </c>
      <c r="J133" s="224">
        <f t="shared" si="27"/>
        <v>0</v>
      </c>
      <c r="K133" s="99">
        <f t="shared" si="29"/>
        <v>0</v>
      </c>
      <c r="L133" s="11" t="str">
        <f t="shared" si="38"/>
        <v xml:space="preserve"> </v>
      </c>
    </row>
    <row r="134" spans="1:13" ht="15.75" hidden="1">
      <c r="A134" s="9">
        <f t="shared" si="31"/>
        <v>5</v>
      </c>
      <c r="B134" s="11" t="str">
        <f t="shared" si="32"/>
        <v xml:space="preserve"> </v>
      </c>
      <c r="C134" s="84" t="str">
        <f t="shared" si="33"/>
        <v xml:space="preserve"> </v>
      </c>
      <c r="D134" s="87" t="str">
        <f t="shared" si="34"/>
        <v xml:space="preserve"> </v>
      </c>
      <c r="E134" s="90" t="str">
        <f t="shared" si="35"/>
        <v xml:space="preserve"> </v>
      </c>
      <c r="F134" s="11" t="str">
        <f t="shared" si="36"/>
        <v xml:space="preserve"> </v>
      </c>
      <c r="G134" s="11" t="str">
        <f t="shared" si="37"/>
        <v xml:space="preserve"> </v>
      </c>
      <c r="H134" s="224">
        <f t="shared" si="25"/>
        <v>0</v>
      </c>
      <c r="I134" s="224">
        <f t="shared" si="26"/>
        <v>0</v>
      </c>
      <c r="J134" s="224">
        <f t="shared" si="27"/>
        <v>0</v>
      </c>
      <c r="K134" s="99">
        <f t="shared" si="29"/>
        <v>0</v>
      </c>
      <c r="L134" s="11" t="str">
        <f t="shared" si="38"/>
        <v xml:space="preserve"> </v>
      </c>
    </row>
    <row r="135" spans="1:13" ht="15.75" hidden="1">
      <c r="A135" s="9">
        <f t="shared" si="31"/>
        <v>5</v>
      </c>
      <c r="B135" s="11" t="str">
        <f t="shared" si="32"/>
        <v xml:space="preserve"> </v>
      </c>
      <c r="C135" s="84" t="str">
        <f t="shared" si="33"/>
        <v xml:space="preserve"> </v>
      </c>
      <c r="D135" s="87" t="str">
        <f t="shared" si="34"/>
        <v xml:space="preserve"> </v>
      </c>
      <c r="E135" s="90" t="str">
        <f t="shared" si="35"/>
        <v xml:space="preserve"> </v>
      </c>
      <c r="F135" s="11" t="str">
        <f t="shared" si="36"/>
        <v xml:space="preserve"> </v>
      </c>
      <c r="G135" s="11" t="str">
        <f t="shared" si="37"/>
        <v xml:space="preserve"> </v>
      </c>
      <c r="H135" s="224">
        <f t="shared" si="25"/>
        <v>0</v>
      </c>
      <c r="I135" s="224">
        <f t="shared" si="26"/>
        <v>0</v>
      </c>
      <c r="J135" s="224">
        <f t="shared" si="27"/>
        <v>0</v>
      </c>
      <c r="K135" s="99">
        <f t="shared" si="29"/>
        <v>0</v>
      </c>
      <c r="L135" s="11" t="str">
        <f t="shared" si="38"/>
        <v xml:space="preserve"> </v>
      </c>
    </row>
    <row r="136" spans="1:13" ht="15.75" hidden="1">
      <c r="A136" s="9">
        <f t="shared" si="31"/>
        <v>5</v>
      </c>
      <c r="B136" s="11" t="str">
        <f t="shared" si="32"/>
        <v xml:space="preserve"> </v>
      </c>
      <c r="C136" s="84" t="str">
        <f t="shared" si="33"/>
        <v xml:space="preserve"> </v>
      </c>
      <c r="D136" s="87" t="str">
        <f t="shared" si="34"/>
        <v xml:space="preserve"> </v>
      </c>
      <c r="E136" s="90" t="str">
        <f t="shared" si="35"/>
        <v xml:space="preserve"> </v>
      </c>
      <c r="F136" s="11" t="str">
        <f t="shared" si="36"/>
        <v xml:space="preserve"> </v>
      </c>
      <c r="G136" s="11" t="str">
        <f t="shared" si="37"/>
        <v xml:space="preserve"> </v>
      </c>
      <c r="H136" s="224">
        <f t="shared" si="25"/>
        <v>0</v>
      </c>
      <c r="I136" s="224">
        <f t="shared" si="26"/>
        <v>0</v>
      </c>
      <c r="J136" s="224">
        <f t="shared" si="27"/>
        <v>0</v>
      </c>
      <c r="K136" s="99">
        <f t="shared" si="29"/>
        <v>0</v>
      </c>
      <c r="L136" s="11" t="str">
        <f t="shared" si="38"/>
        <v xml:space="preserve"> </v>
      </c>
    </row>
    <row r="137" spans="1:13" ht="15.75" hidden="1">
      <c r="A137" s="9">
        <f t="shared" si="31"/>
        <v>5</v>
      </c>
      <c r="B137" s="11" t="str">
        <f t="shared" si="32"/>
        <v xml:space="preserve"> </v>
      </c>
      <c r="C137" s="84" t="str">
        <f t="shared" si="33"/>
        <v xml:space="preserve"> </v>
      </c>
      <c r="D137" s="87" t="str">
        <f t="shared" si="34"/>
        <v xml:space="preserve"> </v>
      </c>
      <c r="E137" s="90" t="str">
        <f t="shared" si="35"/>
        <v xml:space="preserve"> </v>
      </c>
      <c r="F137" s="11" t="str">
        <f t="shared" si="36"/>
        <v xml:space="preserve"> </v>
      </c>
      <c r="G137" s="11" t="str">
        <f t="shared" si="37"/>
        <v xml:space="preserve"> </v>
      </c>
      <c r="H137" s="224">
        <f t="shared" si="25"/>
        <v>0</v>
      </c>
      <c r="I137" s="224">
        <f t="shared" si="26"/>
        <v>0</v>
      </c>
      <c r="J137" s="224">
        <f t="shared" si="27"/>
        <v>0</v>
      </c>
      <c r="K137" s="99">
        <f t="shared" si="29"/>
        <v>0</v>
      </c>
      <c r="L137" s="11" t="str">
        <f t="shared" si="38"/>
        <v xml:space="preserve"> </v>
      </c>
    </row>
    <row r="138" spans="1:13" ht="20.25" customHeight="1">
      <c r="A138" s="12">
        <f t="shared" si="31"/>
        <v>6</v>
      </c>
      <c r="B138" s="120" t="str">
        <f t="shared" ref="B138:B169" si="39">IF(KQ=$F$6,MSSV," ")</f>
        <v>14CC100044</v>
      </c>
      <c r="C138" s="85" t="str">
        <f t="shared" ref="C138:C169" si="40">IF(KQ=$F$6,HOLOT," ")</f>
        <v>Nguyễn Đắc</v>
      </c>
      <c r="D138" s="88" t="str">
        <f t="shared" ref="D138:D169" si="41">IF(KQ=$F$6,TEN," ")</f>
        <v>Vũ</v>
      </c>
      <c r="E138" s="91">
        <f t="shared" ref="E138:E169" si="42">IF(KQ=$F$6,NGAY," ")</f>
        <v>35115</v>
      </c>
      <c r="F138" s="120" t="str">
        <f t="shared" ref="F138:F169" si="43">IF(KQ=$F$6,NOIS," ")</f>
        <v>Quảng Nam ĐN</v>
      </c>
      <c r="G138" s="120" t="str">
        <f t="shared" ref="G138:G169" si="44">IF(KQ=$F$6,LOP," ")</f>
        <v>14C10</v>
      </c>
      <c r="H138" s="225">
        <f t="shared" ref="H138:H201" si="45">IF(KQ=$F$6,DVD,0)</f>
        <v>32</v>
      </c>
      <c r="I138" s="225">
        <f t="shared" ref="I138:I201" si="46">IF(KQ=$F$6,DNGHE,0)</f>
        <v>0</v>
      </c>
      <c r="J138" s="225">
        <f t="shared" ref="J138:J201" si="47">IF(KQ=$F$6,DN,0)</f>
        <v>0</v>
      </c>
      <c r="K138" s="92">
        <f t="shared" si="29"/>
        <v>32</v>
      </c>
      <c r="L138" s="11" t="str">
        <f t="shared" ref="L138:L169" si="48">IF(KQ=$F$6,MSSV," ")</f>
        <v>14CC100044</v>
      </c>
    </row>
    <row r="139" spans="1:13" ht="15.75" hidden="1">
      <c r="A139" s="115">
        <f t="shared" si="31"/>
        <v>6</v>
      </c>
      <c r="B139" s="116" t="str">
        <f t="shared" si="39"/>
        <v xml:space="preserve"> </v>
      </c>
      <c r="C139" s="117" t="str">
        <f t="shared" si="40"/>
        <v xml:space="preserve"> </v>
      </c>
      <c r="D139" s="118" t="str">
        <f t="shared" si="41"/>
        <v xml:space="preserve"> </v>
      </c>
      <c r="E139" s="119" t="str">
        <f t="shared" si="42"/>
        <v xml:space="preserve"> </v>
      </c>
      <c r="F139" s="116" t="str">
        <f t="shared" si="43"/>
        <v xml:space="preserve"> </v>
      </c>
      <c r="G139" s="116" t="str">
        <f t="shared" si="44"/>
        <v xml:space="preserve"> </v>
      </c>
      <c r="H139" s="221">
        <f t="shared" si="45"/>
        <v>0</v>
      </c>
      <c r="I139" s="222">
        <f t="shared" si="46"/>
        <v>0</v>
      </c>
      <c r="J139" s="222">
        <f t="shared" si="47"/>
        <v>0</v>
      </c>
      <c r="K139" s="223">
        <f t="shared" ref="K139:K195" si="49">H139+I139+J139</f>
        <v>0</v>
      </c>
      <c r="L139" s="11" t="str">
        <f t="shared" si="48"/>
        <v xml:space="preserve"> </v>
      </c>
    </row>
    <row r="140" spans="1:13" ht="15.75" hidden="1">
      <c r="A140" s="9">
        <f t="shared" ref="A140:A195" si="50">IF(B140=" ",A139,A139+1)</f>
        <v>6</v>
      </c>
      <c r="B140" s="11" t="str">
        <f t="shared" si="39"/>
        <v xml:space="preserve"> </v>
      </c>
      <c r="C140" s="84" t="str">
        <f t="shared" si="40"/>
        <v xml:space="preserve"> </v>
      </c>
      <c r="D140" s="87" t="str">
        <f t="shared" si="41"/>
        <v xml:space="preserve"> </v>
      </c>
      <c r="E140" s="90" t="str">
        <f t="shared" si="42"/>
        <v xml:space="preserve"> </v>
      </c>
      <c r="F140" s="11" t="str">
        <f t="shared" si="43"/>
        <v xml:space="preserve"> </v>
      </c>
      <c r="G140" s="11" t="str">
        <f t="shared" si="44"/>
        <v xml:space="preserve"> </v>
      </c>
      <c r="H140" s="83">
        <f t="shared" si="45"/>
        <v>0</v>
      </c>
      <c r="I140" s="122">
        <f t="shared" si="46"/>
        <v>0</v>
      </c>
      <c r="J140" s="122">
        <f t="shared" si="47"/>
        <v>0</v>
      </c>
      <c r="K140" s="97">
        <f t="shared" si="49"/>
        <v>0</v>
      </c>
      <c r="L140" s="11" t="str">
        <f t="shared" si="48"/>
        <v xml:space="preserve"> </v>
      </c>
    </row>
    <row r="141" spans="1:13" ht="15.75" hidden="1">
      <c r="A141" s="9">
        <f t="shared" si="50"/>
        <v>6</v>
      </c>
      <c r="B141" s="11" t="str">
        <f t="shared" si="39"/>
        <v xml:space="preserve"> </v>
      </c>
      <c r="C141" s="84" t="str">
        <f t="shared" si="40"/>
        <v xml:space="preserve"> </v>
      </c>
      <c r="D141" s="87" t="str">
        <f t="shared" si="41"/>
        <v xml:space="preserve"> </v>
      </c>
      <c r="E141" s="90" t="str">
        <f t="shared" si="42"/>
        <v xml:space="preserve"> </v>
      </c>
      <c r="F141" s="11" t="str">
        <f t="shared" si="43"/>
        <v xml:space="preserve"> </v>
      </c>
      <c r="G141" s="11" t="str">
        <f t="shared" si="44"/>
        <v xml:space="preserve"> </v>
      </c>
      <c r="H141" s="83">
        <f t="shared" si="45"/>
        <v>0</v>
      </c>
      <c r="I141" s="122">
        <f t="shared" si="46"/>
        <v>0</v>
      </c>
      <c r="J141" s="122">
        <f t="shared" si="47"/>
        <v>0</v>
      </c>
      <c r="K141" s="97">
        <f t="shared" si="49"/>
        <v>0</v>
      </c>
      <c r="L141" s="11" t="str">
        <f t="shared" si="48"/>
        <v xml:space="preserve"> </v>
      </c>
    </row>
    <row r="142" spans="1:13" ht="15.75" hidden="1">
      <c r="A142" s="9">
        <f t="shared" si="50"/>
        <v>6</v>
      </c>
      <c r="B142" s="11" t="str">
        <f t="shared" si="39"/>
        <v xml:space="preserve"> </v>
      </c>
      <c r="C142" s="84" t="str">
        <f t="shared" si="40"/>
        <v xml:space="preserve"> </v>
      </c>
      <c r="D142" s="87" t="str">
        <f t="shared" si="41"/>
        <v xml:space="preserve"> </v>
      </c>
      <c r="E142" s="90" t="str">
        <f t="shared" si="42"/>
        <v xml:space="preserve"> </v>
      </c>
      <c r="F142" s="11" t="str">
        <f t="shared" si="43"/>
        <v xml:space="preserve"> </v>
      </c>
      <c r="G142" s="11" t="str">
        <f t="shared" si="44"/>
        <v xml:space="preserve"> </v>
      </c>
      <c r="H142" s="83">
        <f t="shared" si="45"/>
        <v>0</v>
      </c>
      <c r="I142" s="122">
        <f t="shared" si="46"/>
        <v>0</v>
      </c>
      <c r="J142" s="122">
        <f t="shared" si="47"/>
        <v>0</v>
      </c>
      <c r="K142" s="97">
        <f t="shared" si="49"/>
        <v>0</v>
      </c>
      <c r="L142" s="11" t="str">
        <f t="shared" si="48"/>
        <v xml:space="preserve"> </v>
      </c>
    </row>
    <row r="143" spans="1:13" ht="15.75" hidden="1">
      <c r="A143" s="9">
        <f t="shared" si="50"/>
        <v>6</v>
      </c>
      <c r="B143" s="11" t="str">
        <f t="shared" si="39"/>
        <v xml:space="preserve"> </v>
      </c>
      <c r="C143" s="84" t="str">
        <f t="shared" si="40"/>
        <v xml:space="preserve"> </v>
      </c>
      <c r="D143" s="87" t="str">
        <f t="shared" si="41"/>
        <v xml:space="preserve"> </v>
      </c>
      <c r="E143" s="90" t="str">
        <f t="shared" si="42"/>
        <v xml:space="preserve"> </v>
      </c>
      <c r="F143" s="11" t="str">
        <f t="shared" si="43"/>
        <v xml:space="preserve"> </v>
      </c>
      <c r="G143" s="11" t="str">
        <f t="shared" si="44"/>
        <v xml:space="preserve"> </v>
      </c>
      <c r="H143" s="83">
        <f t="shared" si="45"/>
        <v>0</v>
      </c>
      <c r="I143" s="122">
        <f t="shared" si="46"/>
        <v>0</v>
      </c>
      <c r="J143" s="122">
        <f t="shared" si="47"/>
        <v>0</v>
      </c>
      <c r="K143" s="97">
        <f t="shared" si="49"/>
        <v>0</v>
      </c>
      <c r="L143" s="11" t="str">
        <f t="shared" si="48"/>
        <v xml:space="preserve"> </v>
      </c>
    </row>
    <row r="144" spans="1:13" ht="15.75" hidden="1">
      <c r="A144" s="9" t="e">
        <f t="shared" si="50"/>
        <v>#VALUE!</v>
      </c>
      <c r="B144" s="11" t="e">
        <f t="shared" si="39"/>
        <v>#VALUE!</v>
      </c>
      <c r="C144" s="84" t="e">
        <f t="shared" si="40"/>
        <v>#VALUE!</v>
      </c>
      <c r="D144" s="87" t="e">
        <f t="shared" si="41"/>
        <v>#VALUE!</v>
      </c>
      <c r="E144" s="90" t="e">
        <f t="shared" si="42"/>
        <v>#VALUE!</v>
      </c>
      <c r="F144" s="11" t="e">
        <f t="shared" si="43"/>
        <v>#VALUE!</v>
      </c>
      <c r="G144" s="11" t="e">
        <f t="shared" si="44"/>
        <v>#VALUE!</v>
      </c>
      <c r="H144" s="83" t="e">
        <f t="shared" si="45"/>
        <v>#VALUE!</v>
      </c>
      <c r="I144" s="122" t="e">
        <f t="shared" si="46"/>
        <v>#VALUE!</v>
      </c>
      <c r="J144" s="122" t="e">
        <f t="shared" si="47"/>
        <v>#VALUE!</v>
      </c>
      <c r="K144" s="97" t="e">
        <f t="shared" si="49"/>
        <v>#VALUE!</v>
      </c>
      <c r="L144" s="11" t="e">
        <f t="shared" si="48"/>
        <v>#VALUE!</v>
      </c>
    </row>
    <row r="145" spans="1:12" ht="15.75" hidden="1">
      <c r="A145" s="9" t="e">
        <f t="shared" si="50"/>
        <v>#VALUE!</v>
      </c>
      <c r="B145" s="11" t="e">
        <f t="shared" si="39"/>
        <v>#VALUE!</v>
      </c>
      <c r="C145" s="84" t="e">
        <f t="shared" si="40"/>
        <v>#VALUE!</v>
      </c>
      <c r="D145" s="87" t="e">
        <f t="shared" si="41"/>
        <v>#VALUE!</v>
      </c>
      <c r="E145" s="90" t="e">
        <f t="shared" si="42"/>
        <v>#VALUE!</v>
      </c>
      <c r="F145" s="11" t="e">
        <f t="shared" si="43"/>
        <v>#VALUE!</v>
      </c>
      <c r="G145" s="11" t="e">
        <f t="shared" si="44"/>
        <v>#VALUE!</v>
      </c>
      <c r="H145" s="83" t="e">
        <f t="shared" si="45"/>
        <v>#VALUE!</v>
      </c>
      <c r="I145" s="122" t="e">
        <f t="shared" si="46"/>
        <v>#VALUE!</v>
      </c>
      <c r="J145" s="122" t="e">
        <f t="shared" si="47"/>
        <v>#VALUE!</v>
      </c>
      <c r="K145" s="97" t="e">
        <f t="shared" si="49"/>
        <v>#VALUE!</v>
      </c>
      <c r="L145" s="11" t="e">
        <f t="shared" si="48"/>
        <v>#VALUE!</v>
      </c>
    </row>
    <row r="146" spans="1:12" ht="15.75" hidden="1">
      <c r="A146" s="9" t="e">
        <f t="shared" si="50"/>
        <v>#VALUE!</v>
      </c>
      <c r="B146" s="11" t="e">
        <f t="shared" si="39"/>
        <v>#VALUE!</v>
      </c>
      <c r="C146" s="84" t="e">
        <f t="shared" si="40"/>
        <v>#VALUE!</v>
      </c>
      <c r="D146" s="87" t="e">
        <f t="shared" si="41"/>
        <v>#VALUE!</v>
      </c>
      <c r="E146" s="90" t="e">
        <f t="shared" si="42"/>
        <v>#VALUE!</v>
      </c>
      <c r="F146" s="11" t="e">
        <f t="shared" si="43"/>
        <v>#VALUE!</v>
      </c>
      <c r="G146" s="11" t="e">
        <f t="shared" si="44"/>
        <v>#VALUE!</v>
      </c>
      <c r="H146" s="83" t="e">
        <f t="shared" si="45"/>
        <v>#VALUE!</v>
      </c>
      <c r="I146" s="122" t="e">
        <f t="shared" si="46"/>
        <v>#VALUE!</v>
      </c>
      <c r="J146" s="122" t="e">
        <f t="shared" si="47"/>
        <v>#VALUE!</v>
      </c>
      <c r="K146" s="97" t="e">
        <f t="shared" si="49"/>
        <v>#VALUE!</v>
      </c>
      <c r="L146" s="11" t="e">
        <f t="shared" si="48"/>
        <v>#VALUE!</v>
      </c>
    </row>
    <row r="147" spans="1:12" ht="15.75" hidden="1">
      <c r="A147" s="9" t="e">
        <f t="shared" si="50"/>
        <v>#VALUE!</v>
      </c>
      <c r="B147" s="11" t="e">
        <f t="shared" si="39"/>
        <v>#VALUE!</v>
      </c>
      <c r="C147" s="84" t="e">
        <f t="shared" si="40"/>
        <v>#VALUE!</v>
      </c>
      <c r="D147" s="87" t="e">
        <f t="shared" si="41"/>
        <v>#VALUE!</v>
      </c>
      <c r="E147" s="90" t="e">
        <f t="shared" si="42"/>
        <v>#VALUE!</v>
      </c>
      <c r="F147" s="11" t="e">
        <f t="shared" si="43"/>
        <v>#VALUE!</v>
      </c>
      <c r="G147" s="11" t="e">
        <f t="shared" si="44"/>
        <v>#VALUE!</v>
      </c>
      <c r="H147" s="83" t="e">
        <f t="shared" si="45"/>
        <v>#VALUE!</v>
      </c>
      <c r="I147" s="122" t="e">
        <f t="shared" si="46"/>
        <v>#VALUE!</v>
      </c>
      <c r="J147" s="122" t="e">
        <f t="shared" si="47"/>
        <v>#VALUE!</v>
      </c>
      <c r="K147" s="97" t="e">
        <f t="shared" si="49"/>
        <v>#VALUE!</v>
      </c>
      <c r="L147" s="11" t="e">
        <f t="shared" si="48"/>
        <v>#VALUE!</v>
      </c>
    </row>
    <row r="148" spans="1:12" ht="15.75" hidden="1">
      <c r="A148" s="9" t="e">
        <f t="shared" si="50"/>
        <v>#VALUE!</v>
      </c>
      <c r="B148" s="11" t="e">
        <f t="shared" si="39"/>
        <v>#VALUE!</v>
      </c>
      <c r="C148" s="84" t="e">
        <f t="shared" si="40"/>
        <v>#VALUE!</v>
      </c>
      <c r="D148" s="87" t="e">
        <f t="shared" si="41"/>
        <v>#VALUE!</v>
      </c>
      <c r="E148" s="90" t="e">
        <f t="shared" si="42"/>
        <v>#VALUE!</v>
      </c>
      <c r="F148" s="11" t="e">
        <f t="shared" si="43"/>
        <v>#VALUE!</v>
      </c>
      <c r="G148" s="11" t="e">
        <f t="shared" si="44"/>
        <v>#VALUE!</v>
      </c>
      <c r="H148" s="83" t="e">
        <f t="shared" si="45"/>
        <v>#VALUE!</v>
      </c>
      <c r="I148" s="122" t="e">
        <f t="shared" si="46"/>
        <v>#VALUE!</v>
      </c>
      <c r="J148" s="122" t="e">
        <f t="shared" si="47"/>
        <v>#VALUE!</v>
      </c>
      <c r="K148" s="97" t="e">
        <f t="shared" si="49"/>
        <v>#VALUE!</v>
      </c>
      <c r="L148" s="11" t="e">
        <f t="shared" si="48"/>
        <v>#VALUE!</v>
      </c>
    </row>
    <row r="149" spans="1:12" ht="15.75" hidden="1">
      <c r="A149" s="9" t="e">
        <f t="shared" si="50"/>
        <v>#VALUE!</v>
      </c>
      <c r="B149" s="11" t="e">
        <f t="shared" si="39"/>
        <v>#VALUE!</v>
      </c>
      <c r="C149" s="84" t="e">
        <f t="shared" si="40"/>
        <v>#VALUE!</v>
      </c>
      <c r="D149" s="87" t="e">
        <f t="shared" si="41"/>
        <v>#VALUE!</v>
      </c>
      <c r="E149" s="90" t="e">
        <f t="shared" si="42"/>
        <v>#VALUE!</v>
      </c>
      <c r="F149" s="11" t="e">
        <f t="shared" si="43"/>
        <v>#VALUE!</v>
      </c>
      <c r="G149" s="11" t="e">
        <f t="shared" si="44"/>
        <v>#VALUE!</v>
      </c>
      <c r="H149" s="83" t="e">
        <f t="shared" si="45"/>
        <v>#VALUE!</v>
      </c>
      <c r="I149" s="122" t="e">
        <f t="shared" si="46"/>
        <v>#VALUE!</v>
      </c>
      <c r="J149" s="122" t="e">
        <f t="shared" si="47"/>
        <v>#VALUE!</v>
      </c>
      <c r="K149" s="97" t="e">
        <f t="shared" si="49"/>
        <v>#VALUE!</v>
      </c>
      <c r="L149" s="11" t="e">
        <f t="shared" si="48"/>
        <v>#VALUE!</v>
      </c>
    </row>
    <row r="150" spans="1:12" ht="15.75" hidden="1">
      <c r="A150" s="9" t="e">
        <f t="shared" si="50"/>
        <v>#VALUE!</v>
      </c>
      <c r="B150" s="11" t="e">
        <f t="shared" si="39"/>
        <v>#VALUE!</v>
      </c>
      <c r="C150" s="84" t="e">
        <f t="shared" si="40"/>
        <v>#VALUE!</v>
      </c>
      <c r="D150" s="87" t="e">
        <f t="shared" si="41"/>
        <v>#VALUE!</v>
      </c>
      <c r="E150" s="90" t="e">
        <f t="shared" si="42"/>
        <v>#VALUE!</v>
      </c>
      <c r="F150" s="11" t="e">
        <f t="shared" si="43"/>
        <v>#VALUE!</v>
      </c>
      <c r="G150" s="11" t="e">
        <f t="shared" si="44"/>
        <v>#VALUE!</v>
      </c>
      <c r="H150" s="83" t="e">
        <f t="shared" si="45"/>
        <v>#VALUE!</v>
      </c>
      <c r="I150" s="122" t="e">
        <f t="shared" si="46"/>
        <v>#VALUE!</v>
      </c>
      <c r="J150" s="122" t="e">
        <f t="shared" si="47"/>
        <v>#VALUE!</v>
      </c>
      <c r="K150" s="97" t="e">
        <f t="shared" si="49"/>
        <v>#VALUE!</v>
      </c>
      <c r="L150" s="11" t="e">
        <f t="shared" si="48"/>
        <v>#VALUE!</v>
      </c>
    </row>
    <row r="151" spans="1:12" ht="15.75" hidden="1">
      <c r="A151" s="9" t="e">
        <f t="shared" si="50"/>
        <v>#VALUE!</v>
      </c>
      <c r="B151" s="11" t="e">
        <f t="shared" si="39"/>
        <v>#VALUE!</v>
      </c>
      <c r="C151" s="84" t="e">
        <f t="shared" si="40"/>
        <v>#VALUE!</v>
      </c>
      <c r="D151" s="87" t="e">
        <f t="shared" si="41"/>
        <v>#VALUE!</v>
      </c>
      <c r="E151" s="90" t="e">
        <f t="shared" si="42"/>
        <v>#VALUE!</v>
      </c>
      <c r="F151" s="11" t="e">
        <f t="shared" si="43"/>
        <v>#VALUE!</v>
      </c>
      <c r="G151" s="11" t="e">
        <f t="shared" si="44"/>
        <v>#VALUE!</v>
      </c>
      <c r="H151" s="83" t="e">
        <f t="shared" si="45"/>
        <v>#VALUE!</v>
      </c>
      <c r="I151" s="122" t="e">
        <f t="shared" si="46"/>
        <v>#VALUE!</v>
      </c>
      <c r="J151" s="122" t="e">
        <f t="shared" si="47"/>
        <v>#VALUE!</v>
      </c>
      <c r="K151" s="97" t="e">
        <f t="shared" si="49"/>
        <v>#VALUE!</v>
      </c>
      <c r="L151" s="11" t="e">
        <f t="shared" si="48"/>
        <v>#VALUE!</v>
      </c>
    </row>
    <row r="152" spans="1:12" ht="15.75" hidden="1">
      <c r="A152" s="9" t="e">
        <f t="shared" si="50"/>
        <v>#VALUE!</v>
      </c>
      <c r="B152" s="11" t="e">
        <f t="shared" si="39"/>
        <v>#VALUE!</v>
      </c>
      <c r="C152" s="84" t="e">
        <f t="shared" si="40"/>
        <v>#VALUE!</v>
      </c>
      <c r="D152" s="87" t="e">
        <f t="shared" si="41"/>
        <v>#VALUE!</v>
      </c>
      <c r="E152" s="90" t="e">
        <f t="shared" si="42"/>
        <v>#VALUE!</v>
      </c>
      <c r="F152" s="11" t="e">
        <f t="shared" si="43"/>
        <v>#VALUE!</v>
      </c>
      <c r="G152" s="11" t="e">
        <f t="shared" si="44"/>
        <v>#VALUE!</v>
      </c>
      <c r="H152" s="83" t="e">
        <f t="shared" si="45"/>
        <v>#VALUE!</v>
      </c>
      <c r="I152" s="122" t="e">
        <f t="shared" si="46"/>
        <v>#VALUE!</v>
      </c>
      <c r="J152" s="122" t="e">
        <f t="shared" si="47"/>
        <v>#VALUE!</v>
      </c>
      <c r="K152" s="97" t="e">
        <f t="shared" si="49"/>
        <v>#VALUE!</v>
      </c>
      <c r="L152" s="11" t="e">
        <f t="shared" si="48"/>
        <v>#VALUE!</v>
      </c>
    </row>
    <row r="153" spans="1:12" ht="15.75" hidden="1">
      <c r="A153" s="9" t="e">
        <f t="shared" si="50"/>
        <v>#VALUE!</v>
      </c>
      <c r="B153" s="11" t="e">
        <f t="shared" si="39"/>
        <v>#VALUE!</v>
      </c>
      <c r="C153" s="84" t="e">
        <f t="shared" si="40"/>
        <v>#VALUE!</v>
      </c>
      <c r="D153" s="87" t="e">
        <f t="shared" si="41"/>
        <v>#VALUE!</v>
      </c>
      <c r="E153" s="90" t="e">
        <f t="shared" si="42"/>
        <v>#VALUE!</v>
      </c>
      <c r="F153" s="11" t="e">
        <f t="shared" si="43"/>
        <v>#VALUE!</v>
      </c>
      <c r="G153" s="11" t="e">
        <f t="shared" si="44"/>
        <v>#VALUE!</v>
      </c>
      <c r="H153" s="83" t="e">
        <f t="shared" si="45"/>
        <v>#VALUE!</v>
      </c>
      <c r="I153" s="122" t="e">
        <f t="shared" si="46"/>
        <v>#VALUE!</v>
      </c>
      <c r="J153" s="122" t="e">
        <f t="shared" si="47"/>
        <v>#VALUE!</v>
      </c>
      <c r="K153" s="97" t="e">
        <f t="shared" si="49"/>
        <v>#VALUE!</v>
      </c>
      <c r="L153" s="11" t="e">
        <f t="shared" si="48"/>
        <v>#VALUE!</v>
      </c>
    </row>
    <row r="154" spans="1:12" ht="15.75" hidden="1">
      <c r="A154" s="9" t="e">
        <f t="shared" si="50"/>
        <v>#VALUE!</v>
      </c>
      <c r="B154" s="11" t="e">
        <f t="shared" si="39"/>
        <v>#VALUE!</v>
      </c>
      <c r="C154" s="84" t="e">
        <f t="shared" si="40"/>
        <v>#VALUE!</v>
      </c>
      <c r="D154" s="87" t="e">
        <f t="shared" si="41"/>
        <v>#VALUE!</v>
      </c>
      <c r="E154" s="90" t="e">
        <f t="shared" si="42"/>
        <v>#VALUE!</v>
      </c>
      <c r="F154" s="11" t="e">
        <f t="shared" si="43"/>
        <v>#VALUE!</v>
      </c>
      <c r="G154" s="11" t="e">
        <f t="shared" si="44"/>
        <v>#VALUE!</v>
      </c>
      <c r="H154" s="83" t="e">
        <f t="shared" si="45"/>
        <v>#VALUE!</v>
      </c>
      <c r="I154" s="122" t="e">
        <f t="shared" si="46"/>
        <v>#VALUE!</v>
      </c>
      <c r="J154" s="122" t="e">
        <f t="shared" si="47"/>
        <v>#VALUE!</v>
      </c>
      <c r="K154" s="97" t="e">
        <f t="shared" si="49"/>
        <v>#VALUE!</v>
      </c>
      <c r="L154" s="11" t="e">
        <f t="shared" si="48"/>
        <v>#VALUE!</v>
      </c>
    </row>
    <row r="155" spans="1:12" ht="15.75" hidden="1">
      <c r="A155" s="9" t="e">
        <f t="shared" si="50"/>
        <v>#VALUE!</v>
      </c>
      <c r="B155" s="11" t="e">
        <f t="shared" si="39"/>
        <v>#VALUE!</v>
      </c>
      <c r="C155" s="84" t="e">
        <f t="shared" si="40"/>
        <v>#VALUE!</v>
      </c>
      <c r="D155" s="87" t="e">
        <f t="shared" si="41"/>
        <v>#VALUE!</v>
      </c>
      <c r="E155" s="90" t="e">
        <f t="shared" si="42"/>
        <v>#VALUE!</v>
      </c>
      <c r="F155" s="11" t="e">
        <f t="shared" si="43"/>
        <v>#VALUE!</v>
      </c>
      <c r="G155" s="11" t="e">
        <f t="shared" si="44"/>
        <v>#VALUE!</v>
      </c>
      <c r="H155" s="83" t="e">
        <f t="shared" si="45"/>
        <v>#VALUE!</v>
      </c>
      <c r="I155" s="122" t="e">
        <f t="shared" si="46"/>
        <v>#VALUE!</v>
      </c>
      <c r="J155" s="122" t="e">
        <f t="shared" si="47"/>
        <v>#VALUE!</v>
      </c>
      <c r="K155" s="97" t="e">
        <f t="shared" si="49"/>
        <v>#VALUE!</v>
      </c>
      <c r="L155" s="11" t="e">
        <f t="shared" si="48"/>
        <v>#VALUE!</v>
      </c>
    </row>
    <row r="156" spans="1:12" ht="15.75" hidden="1">
      <c r="A156" s="9" t="e">
        <f t="shared" si="50"/>
        <v>#VALUE!</v>
      </c>
      <c r="B156" s="11" t="e">
        <f t="shared" si="39"/>
        <v>#VALUE!</v>
      </c>
      <c r="C156" s="84" t="e">
        <f t="shared" si="40"/>
        <v>#VALUE!</v>
      </c>
      <c r="D156" s="87" t="e">
        <f t="shared" si="41"/>
        <v>#VALUE!</v>
      </c>
      <c r="E156" s="90" t="e">
        <f t="shared" si="42"/>
        <v>#VALUE!</v>
      </c>
      <c r="F156" s="11" t="e">
        <f t="shared" si="43"/>
        <v>#VALUE!</v>
      </c>
      <c r="G156" s="11" t="e">
        <f t="shared" si="44"/>
        <v>#VALUE!</v>
      </c>
      <c r="H156" s="83" t="e">
        <f t="shared" si="45"/>
        <v>#VALUE!</v>
      </c>
      <c r="I156" s="122" t="e">
        <f t="shared" si="46"/>
        <v>#VALUE!</v>
      </c>
      <c r="J156" s="122" t="e">
        <f t="shared" si="47"/>
        <v>#VALUE!</v>
      </c>
      <c r="K156" s="97" t="e">
        <f t="shared" si="49"/>
        <v>#VALUE!</v>
      </c>
      <c r="L156" s="11" t="e">
        <f t="shared" si="48"/>
        <v>#VALUE!</v>
      </c>
    </row>
    <row r="157" spans="1:12" ht="15.75" hidden="1">
      <c r="A157" s="9" t="e">
        <f t="shared" si="50"/>
        <v>#VALUE!</v>
      </c>
      <c r="B157" s="11" t="e">
        <f t="shared" si="39"/>
        <v>#VALUE!</v>
      </c>
      <c r="C157" s="84" t="e">
        <f t="shared" si="40"/>
        <v>#VALUE!</v>
      </c>
      <c r="D157" s="87" t="e">
        <f t="shared" si="41"/>
        <v>#VALUE!</v>
      </c>
      <c r="E157" s="90" t="e">
        <f t="shared" si="42"/>
        <v>#VALUE!</v>
      </c>
      <c r="F157" s="11" t="e">
        <f t="shared" si="43"/>
        <v>#VALUE!</v>
      </c>
      <c r="G157" s="11" t="e">
        <f t="shared" si="44"/>
        <v>#VALUE!</v>
      </c>
      <c r="H157" s="83" t="e">
        <f t="shared" si="45"/>
        <v>#VALUE!</v>
      </c>
      <c r="I157" s="122" t="e">
        <f t="shared" si="46"/>
        <v>#VALUE!</v>
      </c>
      <c r="J157" s="122" t="e">
        <f t="shared" si="47"/>
        <v>#VALUE!</v>
      </c>
      <c r="K157" s="97" t="e">
        <f t="shared" si="49"/>
        <v>#VALUE!</v>
      </c>
      <c r="L157" s="11" t="e">
        <f t="shared" si="48"/>
        <v>#VALUE!</v>
      </c>
    </row>
    <row r="158" spans="1:12" ht="15.75" hidden="1">
      <c r="A158" s="9" t="e">
        <f t="shared" si="50"/>
        <v>#VALUE!</v>
      </c>
      <c r="B158" s="11" t="e">
        <f t="shared" si="39"/>
        <v>#VALUE!</v>
      </c>
      <c r="C158" s="84" t="e">
        <f t="shared" si="40"/>
        <v>#VALUE!</v>
      </c>
      <c r="D158" s="87" t="e">
        <f t="shared" si="41"/>
        <v>#VALUE!</v>
      </c>
      <c r="E158" s="90" t="e">
        <f t="shared" si="42"/>
        <v>#VALUE!</v>
      </c>
      <c r="F158" s="11" t="e">
        <f t="shared" si="43"/>
        <v>#VALUE!</v>
      </c>
      <c r="G158" s="11" t="e">
        <f t="shared" si="44"/>
        <v>#VALUE!</v>
      </c>
      <c r="H158" s="83" t="e">
        <f t="shared" si="45"/>
        <v>#VALUE!</v>
      </c>
      <c r="I158" s="122" t="e">
        <f t="shared" si="46"/>
        <v>#VALUE!</v>
      </c>
      <c r="J158" s="122" t="e">
        <f t="shared" si="47"/>
        <v>#VALUE!</v>
      </c>
      <c r="K158" s="97" t="e">
        <f t="shared" si="49"/>
        <v>#VALUE!</v>
      </c>
      <c r="L158" s="11" t="e">
        <f t="shared" si="48"/>
        <v>#VALUE!</v>
      </c>
    </row>
    <row r="159" spans="1:12" ht="15.75" hidden="1">
      <c r="A159" s="9" t="e">
        <f t="shared" si="50"/>
        <v>#VALUE!</v>
      </c>
      <c r="B159" s="11" t="e">
        <f t="shared" si="39"/>
        <v>#VALUE!</v>
      </c>
      <c r="C159" s="84" t="e">
        <f t="shared" si="40"/>
        <v>#VALUE!</v>
      </c>
      <c r="D159" s="87" t="e">
        <f t="shared" si="41"/>
        <v>#VALUE!</v>
      </c>
      <c r="E159" s="90" t="e">
        <f t="shared" si="42"/>
        <v>#VALUE!</v>
      </c>
      <c r="F159" s="11" t="e">
        <f t="shared" si="43"/>
        <v>#VALUE!</v>
      </c>
      <c r="G159" s="11" t="e">
        <f t="shared" si="44"/>
        <v>#VALUE!</v>
      </c>
      <c r="H159" s="83" t="e">
        <f t="shared" si="45"/>
        <v>#VALUE!</v>
      </c>
      <c r="I159" s="122" t="e">
        <f t="shared" si="46"/>
        <v>#VALUE!</v>
      </c>
      <c r="J159" s="122" t="e">
        <f t="shared" si="47"/>
        <v>#VALUE!</v>
      </c>
      <c r="K159" s="97" t="e">
        <f t="shared" si="49"/>
        <v>#VALUE!</v>
      </c>
      <c r="L159" s="11" t="e">
        <f t="shared" si="48"/>
        <v>#VALUE!</v>
      </c>
    </row>
    <row r="160" spans="1:12" ht="15.75" hidden="1">
      <c r="A160" s="9" t="e">
        <f t="shared" si="50"/>
        <v>#VALUE!</v>
      </c>
      <c r="B160" s="11" t="e">
        <f t="shared" si="39"/>
        <v>#VALUE!</v>
      </c>
      <c r="C160" s="84" t="e">
        <f t="shared" si="40"/>
        <v>#VALUE!</v>
      </c>
      <c r="D160" s="87" t="e">
        <f t="shared" si="41"/>
        <v>#VALUE!</v>
      </c>
      <c r="E160" s="90" t="e">
        <f t="shared" si="42"/>
        <v>#VALUE!</v>
      </c>
      <c r="F160" s="11" t="e">
        <f t="shared" si="43"/>
        <v>#VALUE!</v>
      </c>
      <c r="G160" s="11" t="e">
        <f t="shared" si="44"/>
        <v>#VALUE!</v>
      </c>
      <c r="H160" s="83" t="e">
        <f t="shared" si="45"/>
        <v>#VALUE!</v>
      </c>
      <c r="I160" s="122" t="e">
        <f t="shared" si="46"/>
        <v>#VALUE!</v>
      </c>
      <c r="J160" s="122" t="e">
        <f t="shared" si="47"/>
        <v>#VALUE!</v>
      </c>
      <c r="K160" s="97" t="e">
        <f t="shared" si="49"/>
        <v>#VALUE!</v>
      </c>
      <c r="L160" s="11" t="e">
        <f t="shared" si="48"/>
        <v>#VALUE!</v>
      </c>
    </row>
    <row r="161" spans="1:12" ht="15.75" hidden="1">
      <c r="A161" s="9" t="e">
        <f t="shared" si="50"/>
        <v>#VALUE!</v>
      </c>
      <c r="B161" s="11" t="e">
        <f t="shared" si="39"/>
        <v>#VALUE!</v>
      </c>
      <c r="C161" s="84" t="e">
        <f t="shared" si="40"/>
        <v>#VALUE!</v>
      </c>
      <c r="D161" s="87" t="e">
        <f t="shared" si="41"/>
        <v>#VALUE!</v>
      </c>
      <c r="E161" s="90" t="e">
        <f t="shared" si="42"/>
        <v>#VALUE!</v>
      </c>
      <c r="F161" s="11" t="e">
        <f t="shared" si="43"/>
        <v>#VALUE!</v>
      </c>
      <c r="G161" s="11" t="e">
        <f t="shared" si="44"/>
        <v>#VALUE!</v>
      </c>
      <c r="H161" s="83" t="e">
        <f t="shared" si="45"/>
        <v>#VALUE!</v>
      </c>
      <c r="I161" s="122" t="e">
        <f t="shared" si="46"/>
        <v>#VALUE!</v>
      </c>
      <c r="J161" s="122" t="e">
        <f t="shared" si="47"/>
        <v>#VALUE!</v>
      </c>
      <c r="K161" s="97" t="e">
        <f t="shared" si="49"/>
        <v>#VALUE!</v>
      </c>
      <c r="L161" s="11" t="e">
        <f t="shared" si="48"/>
        <v>#VALUE!</v>
      </c>
    </row>
    <row r="162" spans="1:12" ht="15.75" hidden="1">
      <c r="A162" s="9" t="e">
        <f t="shared" si="50"/>
        <v>#VALUE!</v>
      </c>
      <c r="B162" s="11" t="e">
        <f t="shared" si="39"/>
        <v>#VALUE!</v>
      </c>
      <c r="C162" s="84" t="e">
        <f t="shared" si="40"/>
        <v>#VALUE!</v>
      </c>
      <c r="D162" s="87" t="e">
        <f t="shared" si="41"/>
        <v>#VALUE!</v>
      </c>
      <c r="E162" s="90" t="e">
        <f t="shared" si="42"/>
        <v>#VALUE!</v>
      </c>
      <c r="F162" s="11" t="e">
        <f t="shared" si="43"/>
        <v>#VALUE!</v>
      </c>
      <c r="G162" s="11" t="e">
        <f t="shared" si="44"/>
        <v>#VALUE!</v>
      </c>
      <c r="H162" s="83" t="e">
        <f t="shared" si="45"/>
        <v>#VALUE!</v>
      </c>
      <c r="I162" s="122" t="e">
        <f t="shared" si="46"/>
        <v>#VALUE!</v>
      </c>
      <c r="J162" s="122" t="e">
        <f t="shared" si="47"/>
        <v>#VALUE!</v>
      </c>
      <c r="K162" s="97" t="e">
        <f t="shared" si="49"/>
        <v>#VALUE!</v>
      </c>
      <c r="L162" s="11" t="e">
        <f t="shared" si="48"/>
        <v>#VALUE!</v>
      </c>
    </row>
    <row r="163" spans="1:12" ht="15.75" hidden="1">
      <c r="A163" s="9" t="e">
        <f t="shared" si="50"/>
        <v>#VALUE!</v>
      </c>
      <c r="B163" s="11" t="e">
        <f t="shared" si="39"/>
        <v>#VALUE!</v>
      </c>
      <c r="C163" s="84" t="e">
        <f t="shared" si="40"/>
        <v>#VALUE!</v>
      </c>
      <c r="D163" s="87" t="e">
        <f t="shared" si="41"/>
        <v>#VALUE!</v>
      </c>
      <c r="E163" s="90" t="e">
        <f t="shared" si="42"/>
        <v>#VALUE!</v>
      </c>
      <c r="F163" s="11" t="e">
        <f t="shared" si="43"/>
        <v>#VALUE!</v>
      </c>
      <c r="G163" s="11" t="e">
        <f t="shared" si="44"/>
        <v>#VALUE!</v>
      </c>
      <c r="H163" s="83" t="e">
        <f t="shared" si="45"/>
        <v>#VALUE!</v>
      </c>
      <c r="I163" s="122" t="e">
        <f t="shared" si="46"/>
        <v>#VALUE!</v>
      </c>
      <c r="J163" s="122" t="e">
        <f t="shared" si="47"/>
        <v>#VALUE!</v>
      </c>
      <c r="K163" s="97" t="e">
        <f t="shared" si="49"/>
        <v>#VALUE!</v>
      </c>
      <c r="L163" s="11" t="e">
        <f t="shared" si="48"/>
        <v>#VALUE!</v>
      </c>
    </row>
    <row r="164" spans="1:12" ht="15.75" hidden="1">
      <c r="A164" s="9" t="e">
        <f t="shared" si="50"/>
        <v>#VALUE!</v>
      </c>
      <c r="B164" s="11" t="e">
        <f t="shared" si="39"/>
        <v>#VALUE!</v>
      </c>
      <c r="C164" s="84" t="e">
        <f t="shared" si="40"/>
        <v>#VALUE!</v>
      </c>
      <c r="D164" s="87" t="e">
        <f t="shared" si="41"/>
        <v>#VALUE!</v>
      </c>
      <c r="E164" s="90" t="e">
        <f t="shared" si="42"/>
        <v>#VALUE!</v>
      </c>
      <c r="F164" s="11" t="e">
        <f t="shared" si="43"/>
        <v>#VALUE!</v>
      </c>
      <c r="G164" s="11" t="e">
        <f t="shared" si="44"/>
        <v>#VALUE!</v>
      </c>
      <c r="H164" s="83" t="e">
        <f t="shared" si="45"/>
        <v>#VALUE!</v>
      </c>
      <c r="I164" s="122" t="e">
        <f t="shared" si="46"/>
        <v>#VALUE!</v>
      </c>
      <c r="J164" s="122" t="e">
        <f t="shared" si="47"/>
        <v>#VALUE!</v>
      </c>
      <c r="K164" s="97" t="e">
        <f t="shared" si="49"/>
        <v>#VALUE!</v>
      </c>
      <c r="L164" s="11" t="e">
        <f t="shared" si="48"/>
        <v>#VALUE!</v>
      </c>
    </row>
    <row r="165" spans="1:12" ht="15.75" hidden="1">
      <c r="A165" s="9" t="e">
        <f t="shared" si="50"/>
        <v>#VALUE!</v>
      </c>
      <c r="B165" s="11" t="e">
        <f t="shared" si="39"/>
        <v>#VALUE!</v>
      </c>
      <c r="C165" s="84" t="e">
        <f t="shared" si="40"/>
        <v>#VALUE!</v>
      </c>
      <c r="D165" s="87" t="e">
        <f t="shared" si="41"/>
        <v>#VALUE!</v>
      </c>
      <c r="E165" s="90" t="e">
        <f t="shared" si="42"/>
        <v>#VALUE!</v>
      </c>
      <c r="F165" s="11" t="e">
        <f t="shared" si="43"/>
        <v>#VALUE!</v>
      </c>
      <c r="G165" s="11" t="e">
        <f t="shared" si="44"/>
        <v>#VALUE!</v>
      </c>
      <c r="H165" s="83" t="e">
        <f t="shared" si="45"/>
        <v>#VALUE!</v>
      </c>
      <c r="I165" s="122" t="e">
        <f t="shared" si="46"/>
        <v>#VALUE!</v>
      </c>
      <c r="J165" s="122" t="e">
        <f t="shared" si="47"/>
        <v>#VALUE!</v>
      </c>
      <c r="K165" s="97" t="e">
        <f t="shared" si="49"/>
        <v>#VALUE!</v>
      </c>
      <c r="L165" s="11" t="e">
        <f t="shared" si="48"/>
        <v>#VALUE!</v>
      </c>
    </row>
    <row r="166" spans="1:12" ht="15.75" hidden="1">
      <c r="A166" s="9" t="e">
        <f t="shared" si="50"/>
        <v>#VALUE!</v>
      </c>
      <c r="B166" s="11" t="e">
        <f t="shared" si="39"/>
        <v>#VALUE!</v>
      </c>
      <c r="C166" s="84" t="e">
        <f t="shared" si="40"/>
        <v>#VALUE!</v>
      </c>
      <c r="D166" s="87" t="e">
        <f t="shared" si="41"/>
        <v>#VALUE!</v>
      </c>
      <c r="E166" s="90" t="e">
        <f t="shared" si="42"/>
        <v>#VALUE!</v>
      </c>
      <c r="F166" s="11" t="e">
        <f t="shared" si="43"/>
        <v>#VALUE!</v>
      </c>
      <c r="G166" s="11" t="e">
        <f t="shared" si="44"/>
        <v>#VALUE!</v>
      </c>
      <c r="H166" s="83" t="e">
        <f t="shared" si="45"/>
        <v>#VALUE!</v>
      </c>
      <c r="I166" s="122" t="e">
        <f t="shared" si="46"/>
        <v>#VALUE!</v>
      </c>
      <c r="J166" s="122" t="e">
        <f t="shared" si="47"/>
        <v>#VALUE!</v>
      </c>
      <c r="K166" s="97" t="e">
        <f t="shared" si="49"/>
        <v>#VALUE!</v>
      </c>
      <c r="L166" s="11" t="e">
        <f t="shared" si="48"/>
        <v>#VALUE!</v>
      </c>
    </row>
    <row r="167" spans="1:12" ht="15.75" hidden="1">
      <c r="A167" s="9" t="e">
        <f t="shared" si="50"/>
        <v>#VALUE!</v>
      </c>
      <c r="B167" s="11" t="e">
        <f t="shared" si="39"/>
        <v>#VALUE!</v>
      </c>
      <c r="C167" s="84" t="e">
        <f t="shared" si="40"/>
        <v>#VALUE!</v>
      </c>
      <c r="D167" s="87" t="e">
        <f t="shared" si="41"/>
        <v>#VALUE!</v>
      </c>
      <c r="E167" s="90" t="e">
        <f t="shared" si="42"/>
        <v>#VALUE!</v>
      </c>
      <c r="F167" s="11" t="e">
        <f t="shared" si="43"/>
        <v>#VALUE!</v>
      </c>
      <c r="G167" s="11" t="e">
        <f t="shared" si="44"/>
        <v>#VALUE!</v>
      </c>
      <c r="H167" s="83" t="e">
        <f t="shared" si="45"/>
        <v>#VALUE!</v>
      </c>
      <c r="I167" s="122" t="e">
        <f t="shared" si="46"/>
        <v>#VALUE!</v>
      </c>
      <c r="J167" s="122" t="e">
        <f t="shared" si="47"/>
        <v>#VALUE!</v>
      </c>
      <c r="K167" s="97" t="e">
        <f t="shared" si="49"/>
        <v>#VALUE!</v>
      </c>
      <c r="L167" s="11" t="e">
        <f t="shared" si="48"/>
        <v>#VALUE!</v>
      </c>
    </row>
    <row r="168" spans="1:12" ht="15.75" hidden="1">
      <c r="A168" s="9" t="e">
        <f t="shared" si="50"/>
        <v>#VALUE!</v>
      </c>
      <c r="B168" s="11" t="e">
        <f t="shared" si="39"/>
        <v>#VALUE!</v>
      </c>
      <c r="C168" s="84" t="e">
        <f t="shared" si="40"/>
        <v>#VALUE!</v>
      </c>
      <c r="D168" s="87" t="e">
        <f t="shared" si="41"/>
        <v>#VALUE!</v>
      </c>
      <c r="E168" s="90" t="e">
        <f t="shared" si="42"/>
        <v>#VALUE!</v>
      </c>
      <c r="F168" s="11" t="e">
        <f t="shared" si="43"/>
        <v>#VALUE!</v>
      </c>
      <c r="G168" s="11" t="e">
        <f t="shared" si="44"/>
        <v>#VALUE!</v>
      </c>
      <c r="H168" s="83" t="e">
        <f t="shared" si="45"/>
        <v>#VALUE!</v>
      </c>
      <c r="I168" s="122" t="e">
        <f t="shared" si="46"/>
        <v>#VALUE!</v>
      </c>
      <c r="J168" s="122" t="e">
        <f t="shared" si="47"/>
        <v>#VALUE!</v>
      </c>
      <c r="K168" s="97" t="e">
        <f t="shared" si="49"/>
        <v>#VALUE!</v>
      </c>
      <c r="L168" s="11" t="e">
        <f t="shared" si="48"/>
        <v>#VALUE!</v>
      </c>
    </row>
    <row r="169" spans="1:12" ht="15.75" hidden="1">
      <c r="A169" s="9" t="e">
        <f t="shared" si="50"/>
        <v>#VALUE!</v>
      </c>
      <c r="B169" s="11" t="e">
        <f t="shared" si="39"/>
        <v>#VALUE!</v>
      </c>
      <c r="C169" s="84" t="e">
        <f t="shared" si="40"/>
        <v>#VALUE!</v>
      </c>
      <c r="D169" s="87" t="e">
        <f t="shared" si="41"/>
        <v>#VALUE!</v>
      </c>
      <c r="E169" s="90" t="e">
        <f t="shared" si="42"/>
        <v>#VALUE!</v>
      </c>
      <c r="F169" s="11" t="e">
        <f t="shared" si="43"/>
        <v>#VALUE!</v>
      </c>
      <c r="G169" s="11" t="e">
        <f t="shared" si="44"/>
        <v>#VALUE!</v>
      </c>
      <c r="H169" s="83" t="e">
        <f t="shared" si="45"/>
        <v>#VALUE!</v>
      </c>
      <c r="I169" s="122" t="e">
        <f t="shared" si="46"/>
        <v>#VALUE!</v>
      </c>
      <c r="J169" s="122" t="e">
        <f t="shared" si="47"/>
        <v>#VALUE!</v>
      </c>
      <c r="K169" s="97" t="e">
        <f t="shared" si="49"/>
        <v>#VALUE!</v>
      </c>
      <c r="L169" s="11" t="e">
        <f t="shared" si="48"/>
        <v>#VALUE!</v>
      </c>
    </row>
    <row r="170" spans="1:12" ht="15.75" hidden="1">
      <c r="A170" s="9" t="e">
        <f t="shared" si="50"/>
        <v>#VALUE!</v>
      </c>
      <c r="B170" s="11" t="e">
        <f t="shared" ref="B170:B233" si="51">IF(KQ=$F$6,MSSV," ")</f>
        <v>#VALUE!</v>
      </c>
      <c r="C170" s="84" t="e">
        <f t="shared" ref="C170:C233" si="52">IF(KQ=$F$6,HOLOT," ")</f>
        <v>#VALUE!</v>
      </c>
      <c r="D170" s="87" t="e">
        <f t="shared" ref="D170:D233" si="53">IF(KQ=$F$6,TEN," ")</f>
        <v>#VALUE!</v>
      </c>
      <c r="E170" s="90" t="e">
        <f t="shared" ref="E170:E233" si="54">IF(KQ=$F$6,NGAY," ")</f>
        <v>#VALUE!</v>
      </c>
      <c r="F170" s="11" t="e">
        <f t="shared" ref="F170:F233" si="55">IF(KQ=$F$6,NOIS," ")</f>
        <v>#VALUE!</v>
      </c>
      <c r="G170" s="11" t="e">
        <f t="shared" ref="G170:G233" si="56">IF(KQ=$F$6,LOP," ")</f>
        <v>#VALUE!</v>
      </c>
      <c r="H170" s="83" t="e">
        <f t="shared" si="45"/>
        <v>#VALUE!</v>
      </c>
      <c r="I170" s="122" t="e">
        <f t="shared" si="46"/>
        <v>#VALUE!</v>
      </c>
      <c r="J170" s="122" t="e">
        <f t="shared" si="47"/>
        <v>#VALUE!</v>
      </c>
      <c r="K170" s="97" t="e">
        <f t="shared" si="49"/>
        <v>#VALUE!</v>
      </c>
      <c r="L170" s="11" t="e">
        <f t="shared" ref="L170:L195" si="57">IF(KQ=$F$6,MSSV," ")</f>
        <v>#VALUE!</v>
      </c>
    </row>
    <row r="171" spans="1:12" ht="15.75" hidden="1">
      <c r="A171" s="9" t="e">
        <f t="shared" si="50"/>
        <v>#VALUE!</v>
      </c>
      <c r="B171" s="11" t="e">
        <f t="shared" si="51"/>
        <v>#VALUE!</v>
      </c>
      <c r="C171" s="84" t="e">
        <f t="shared" si="52"/>
        <v>#VALUE!</v>
      </c>
      <c r="D171" s="87" t="e">
        <f t="shared" si="53"/>
        <v>#VALUE!</v>
      </c>
      <c r="E171" s="90" t="e">
        <f t="shared" si="54"/>
        <v>#VALUE!</v>
      </c>
      <c r="F171" s="11" t="e">
        <f t="shared" si="55"/>
        <v>#VALUE!</v>
      </c>
      <c r="G171" s="11" t="e">
        <f t="shared" si="56"/>
        <v>#VALUE!</v>
      </c>
      <c r="H171" s="83" t="e">
        <f t="shared" si="45"/>
        <v>#VALUE!</v>
      </c>
      <c r="I171" s="122" t="e">
        <f t="shared" si="46"/>
        <v>#VALUE!</v>
      </c>
      <c r="J171" s="122" t="e">
        <f t="shared" si="47"/>
        <v>#VALUE!</v>
      </c>
      <c r="K171" s="97" t="e">
        <f t="shared" si="49"/>
        <v>#VALUE!</v>
      </c>
      <c r="L171" s="11" t="e">
        <f t="shared" si="57"/>
        <v>#VALUE!</v>
      </c>
    </row>
    <row r="172" spans="1:12" ht="15.75" hidden="1">
      <c r="A172" s="9" t="e">
        <f t="shared" si="50"/>
        <v>#VALUE!</v>
      </c>
      <c r="B172" s="11" t="e">
        <f t="shared" si="51"/>
        <v>#VALUE!</v>
      </c>
      <c r="C172" s="84" t="e">
        <f t="shared" si="52"/>
        <v>#VALUE!</v>
      </c>
      <c r="D172" s="87" t="e">
        <f t="shared" si="53"/>
        <v>#VALUE!</v>
      </c>
      <c r="E172" s="90" t="e">
        <f t="shared" si="54"/>
        <v>#VALUE!</v>
      </c>
      <c r="F172" s="11" t="e">
        <f t="shared" si="55"/>
        <v>#VALUE!</v>
      </c>
      <c r="G172" s="11" t="e">
        <f t="shared" si="56"/>
        <v>#VALUE!</v>
      </c>
      <c r="H172" s="83" t="e">
        <f t="shared" si="45"/>
        <v>#VALUE!</v>
      </c>
      <c r="I172" s="122" t="e">
        <f t="shared" si="46"/>
        <v>#VALUE!</v>
      </c>
      <c r="J172" s="122" t="e">
        <f t="shared" si="47"/>
        <v>#VALUE!</v>
      </c>
      <c r="K172" s="97" t="e">
        <f t="shared" si="49"/>
        <v>#VALUE!</v>
      </c>
      <c r="L172" s="11" t="e">
        <f t="shared" si="57"/>
        <v>#VALUE!</v>
      </c>
    </row>
    <row r="173" spans="1:12" ht="15.75" hidden="1">
      <c r="A173" s="9" t="e">
        <f t="shared" si="50"/>
        <v>#VALUE!</v>
      </c>
      <c r="B173" s="11" t="e">
        <f t="shared" si="51"/>
        <v>#VALUE!</v>
      </c>
      <c r="C173" s="84" t="e">
        <f t="shared" si="52"/>
        <v>#VALUE!</v>
      </c>
      <c r="D173" s="87" t="e">
        <f t="shared" si="53"/>
        <v>#VALUE!</v>
      </c>
      <c r="E173" s="90" t="e">
        <f t="shared" si="54"/>
        <v>#VALUE!</v>
      </c>
      <c r="F173" s="11" t="e">
        <f t="shared" si="55"/>
        <v>#VALUE!</v>
      </c>
      <c r="G173" s="11" t="e">
        <f t="shared" si="56"/>
        <v>#VALUE!</v>
      </c>
      <c r="H173" s="83" t="e">
        <f t="shared" si="45"/>
        <v>#VALUE!</v>
      </c>
      <c r="I173" s="122" t="e">
        <f t="shared" si="46"/>
        <v>#VALUE!</v>
      </c>
      <c r="J173" s="122" t="e">
        <f t="shared" si="47"/>
        <v>#VALUE!</v>
      </c>
      <c r="K173" s="97" t="e">
        <f t="shared" si="49"/>
        <v>#VALUE!</v>
      </c>
      <c r="L173" s="11" t="e">
        <f t="shared" si="57"/>
        <v>#VALUE!</v>
      </c>
    </row>
    <row r="174" spans="1:12" ht="15.75" hidden="1">
      <c r="A174" s="9" t="e">
        <f t="shared" si="50"/>
        <v>#VALUE!</v>
      </c>
      <c r="B174" s="11" t="e">
        <f t="shared" si="51"/>
        <v>#VALUE!</v>
      </c>
      <c r="C174" s="84" t="e">
        <f t="shared" si="52"/>
        <v>#VALUE!</v>
      </c>
      <c r="D174" s="87" t="e">
        <f t="shared" si="53"/>
        <v>#VALUE!</v>
      </c>
      <c r="E174" s="90" t="e">
        <f t="shared" si="54"/>
        <v>#VALUE!</v>
      </c>
      <c r="F174" s="11" t="e">
        <f t="shared" si="55"/>
        <v>#VALUE!</v>
      </c>
      <c r="G174" s="11" t="e">
        <f t="shared" si="56"/>
        <v>#VALUE!</v>
      </c>
      <c r="H174" s="83" t="e">
        <f t="shared" si="45"/>
        <v>#VALUE!</v>
      </c>
      <c r="I174" s="122" t="e">
        <f t="shared" si="46"/>
        <v>#VALUE!</v>
      </c>
      <c r="J174" s="122" t="e">
        <f t="shared" si="47"/>
        <v>#VALUE!</v>
      </c>
      <c r="K174" s="97" t="e">
        <f t="shared" si="49"/>
        <v>#VALUE!</v>
      </c>
      <c r="L174" s="11" t="e">
        <f t="shared" si="57"/>
        <v>#VALUE!</v>
      </c>
    </row>
    <row r="175" spans="1:12" ht="15.75" hidden="1">
      <c r="A175" s="9" t="e">
        <f t="shared" si="50"/>
        <v>#VALUE!</v>
      </c>
      <c r="B175" s="11" t="e">
        <f t="shared" si="51"/>
        <v>#VALUE!</v>
      </c>
      <c r="C175" s="84" t="e">
        <f t="shared" si="52"/>
        <v>#VALUE!</v>
      </c>
      <c r="D175" s="87" t="e">
        <f t="shared" si="53"/>
        <v>#VALUE!</v>
      </c>
      <c r="E175" s="90" t="e">
        <f t="shared" si="54"/>
        <v>#VALUE!</v>
      </c>
      <c r="F175" s="11" t="e">
        <f t="shared" si="55"/>
        <v>#VALUE!</v>
      </c>
      <c r="G175" s="11" t="e">
        <f t="shared" si="56"/>
        <v>#VALUE!</v>
      </c>
      <c r="H175" s="83" t="e">
        <f t="shared" si="45"/>
        <v>#VALUE!</v>
      </c>
      <c r="I175" s="122" t="e">
        <f t="shared" si="46"/>
        <v>#VALUE!</v>
      </c>
      <c r="J175" s="122" t="e">
        <f t="shared" si="47"/>
        <v>#VALUE!</v>
      </c>
      <c r="K175" s="97" t="e">
        <f t="shared" si="49"/>
        <v>#VALUE!</v>
      </c>
      <c r="L175" s="11" t="e">
        <f t="shared" si="57"/>
        <v>#VALUE!</v>
      </c>
    </row>
    <row r="176" spans="1:12" ht="15.75" hidden="1">
      <c r="A176" s="9" t="e">
        <f t="shared" si="50"/>
        <v>#VALUE!</v>
      </c>
      <c r="B176" s="11" t="e">
        <f t="shared" si="51"/>
        <v>#VALUE!</v>
      </c>
      <c r="C176" s="84" t="e">
        <f t="shared" si="52"/>
        <v>#VALUE!</v>
      </c>
      <c r="D176" s="87" t="e">
        <f t="shared" si="53"/>
        <v>#VALUE!</v>
      </c>
      <c r="E176" s="90" t="e">
        <f t="shared" si="54"/>
        <v>#VALUE!</v>
      </c>
      <c r="F176" s="11" t="e">
        <f t="shared" si="55"/>
        <v>#VALUE!</v>
      </c>
      <c r="G176" s="11" t="e">
        <f t="shared" si="56"/>
        <v>#VALUE!</v>
      </c>
      <c r="H176" s="83" t="e">
        <f t="shared" si="45"/>
        <v>#VALUE!</v>
      </c>
      <c r="I176" s="122" t="e">
        <f t="shared" si="46"/>
        <v>#VALUE!</v>
      </c>
      <c r="J176" s="122" t="e">
        <f t="shared" si="47"/>
        <v>#VALUE!</v>
      </c>
      <c r="K176" s="97" t="e">
        <f t="shared" si="49"/>
        <v>#VALUE!</v>
      </c>
      <c r="L176" s="11" t="e">
        <f t="shared" si="57"/>
        <v>#VALUE!</v>
      </c>
    </row>
    <row r="177" spans="1:12" ht="15.75" hidden="1">
      <c r="A177" s="9" t="e">
        <f t="shared" si="50"/>
        <v>#VALUE!</v>
      </c>
      <c r="B177" s="11" t="e">
        <f t="shared" si="51"/>
        <v>#VALUE!</v>
      </c>
      <c r="C177" s="84" t="e">
        <f t="shared" si="52"/>
        <v>#VALUE!</v>
      </c>
      <c r="D177" s="87" t="e">
        <f t="shared" si="53"/>
        <v>#VALUE!</v>
      </c>
      <c r="E177" s="90" t="e">
        <f t="shared" si="54"/>
        <v>#VALUE!</v>
      </c>
      <c r="F177" s="11" t="e">
        <f t="shared" si="55"/>
        <v>#VALUE!</v>
      </c>
      <c r="G177" s="11" t="e">
        <f t="shared" si="56"/>
        <v>#VALUE!</v>
      </c>
      <c r="H177" s="83" t="e">
        <f t="shared" si="45"/>
        <v>#VALUE!</v>
      </c>
      <c r="I177" s="122" t="e">
        <f t="shared" si="46"/>
        <v>#VALUE!</v>
      </c>
      <c r="J177" s="122" t="e">
        <f t="shared" si="47"/>
        <v>#VALUE!</v>
      </c>
      <c r="K177" s="97" t="e">
        <f t="shared" si="49"/>
        <v>#VALUE!</v>
      </c>
      <c r="L177" s="11" t="e">
        <f t="shared" si="57"/>
        <v>#VALUE!</v>
      </c>
    </row>
    <row r="178" spans="1:12" ht="15.75" hidden="1">
      <c r="A178" s="9" t="e">
        <f t="shared" si="50"/>
        <v>#VALUE!</v>
      </c>
      <c r="B178" s="11" t="e">
        <f t="shared" si="51"/>
        <v>#VALUE!</v>
      </c>
      <c r="C178" s="84" t="e">
        <f t="shared" si="52"/>
        <v>#VALUE!</v>
      </c>
      <c r="D178" s="87" t="e">
        <f t="shared" si="53"/>
        <v>#VALUE!</v>
      </c>
      <c r="E178" s="90" t="e">
        <f t="shared" si="54"/>
        <v>#VALUE!</v>
      </c>
      <c r="F178" s="11" t="e">
        <f t="shared" si="55"/>
        <v>#VALUE!</v>
      </c>
      <c r="G178" s="11" t="e">
        <f t="shared" si="56"/>
        <v>#VALUE!</v>
      </c>
      <c r="H178" s="83" t="e">
        <f t="shared" si="45"/>
        <v>#VALUE!</v>
      </c>
      <c r="I178" s="122" t="e">
        <f t="shared" si="46"/>
        <v>#VALUE!</v>
      </c>
      <c r="J178" s="122" t="e">
        <f t="shared" si="47"/>
        <v>#VALUE!</v>
      </c>
      <c r="K178" s="97" t="e">
        <f t="shared" si="49"/>
        <v>#VALUE!</v>
      </c>
      <c r="L178" s="11" t="e">
        <f t="shared" si="57"/>
        <v>#VALUE!</v>
      </c>
    </row>
    <row r="179" spans="1:12" ht="15.75" hidden="1">
      <c r="A179" s="9" t="e">
        <f t="shared" si="50"/>
        <v>#VALUE!</v>
      </c>
      <c r="B179" s="11" t="e">
        <f t="shared" si="51"/>
        <v>#VALUE!</v>
      </c>
      <c r="C179" s="84" t="e">
        <f t="shared" si="52"/>
        <v>#VALUE!</v>
      </c>
      <c r="D179" s="87" t="e">
        <f t="shared" si="53"/>
        <v>#VALUE!</v>
      </c>
      <c r="E179" s="90" t="e">
        <f t="shared" si="54"/>
        <v>#VALUE!</v>
      </c>
      <c r="F179" s="11" t="e">
        <f t="shared" si="55"/>
        <v>#VALUE!</v>
      </c>
      <c r="G179" s="11" t="e">
        <f t="shared" si="56"/>
        <v>#VALUE!</v>
      </c>
      <c r="H179" s="83" t="e">
        <f t="shared" si="45"/>
        <v>#VALUE!</v>
      </c>
      <c r="I179" s="122" t="e">
        <f t="shared" si="46"/>
        <v>#VALUE!</v>
      </c>
      <c r="J179" s="122" t="e">
        <f t="shared" si="47"/>
        <v>#VALUE!</v>
      </c>
      <c r="K179" s="97" t="e">
        <f t="shared" si="49"/>
        <v>#VALUE!</v>
      </c>
      <c r="L179" s="11" t="e">
        <f t="shared" si="57"/>
        <v>#VALUE!</v>
      </c>
    </row>
    <row r="180" spans="1:12" ht="15.75" hidden="1">
      <c r="A180" s="9" t="e">
        <f t="shared" si="50"/>
        <v>#VALUE!</v>
      </c>
      <c r="B180" s="11" t="e">
        <f t="shared" si="51"/>
        <v>#VALUE!</v>
      </c>
      <c r="C180" s="84" t="e">
        <f t="shared" si="52"/>
        <v>#VALUE!</v>
      </c>
      <c r="D180" s="87" t="e">
        <f t="shared" si="53"/>
        <v>#VALUE!</v>
      </c>
      <c r="E180" s="90" t="e">
        <f t="shared" si="54"/>
        <v>#VALUE!</v>
      </c>
      <c r="F180" s="11" t="e">
        <f t="shared" si="55"/>
        <v>#VALUE!</v>
      </c>
      <c r="G180" s="11" t="e">
        <f t="shared" si="56"/>
        <v>#VALUE!</v>
      </c>
      <c r="H180" s="83" t="e">
        <f t="shared" si="45"/>
        <v>#VALUE!</v>
      </c>
      <c r="I180" s="122" t="e">
        <f t="shared" si="46"/>
        <v>#VALUE!</v>
      </c>
      <c r="J180" s="122" t="e">
        <f t="shared" si="47"/>
        <v>#VALUE!</v>
      </c>
      <c r="K180" s="97" t="e">
        <f t="shared" si="49"/>
        <v>#VALUE!</v>
      </c>
      <c r="L180" s="11" t="e">
        <f t="shared" si="57"/>
        <v>#VALUE!</v>
      </c>
    </row>
    <row r="181" spans="1:12" ht="15.75" hidden="1">
      <c r="A181" s="9" t="e">
        <f t="shared" si="50"/>
        <v>#VALUE!</v>
      </c>
      <c r="B181" s="11" t="e">
        <f t="shared" si="51"/>
        <v>#VALUE!</v>
      </c>
      <c r="C181" s="84" t="e">
        <f t="shared" si="52"/>
        <v>#VALUE!</v>
      </c>
      <c r="D181" s="87" t="e">
        <f t="shared" si="53"/>
        <v>#VALUE!</v>
      </c>
      <c r="E181" s="90" t="e">
        <f t="shared" si="54"/>
        <v>#VALUE!</v>
      </c>
      <c r="F181" s="11" t="e">
        <f t="shared" si="55"/>
        <v>#VALUE!</v>
      </c>
      <c r="G181" s="11" t="e">
        <f t="shared" si="56"/>
        <v>#VALUE!</v>
      </c>
      <c r="H181" s="83" t="e">
        <f t="shared" si="45"/>
        <v>#VALUE!</v>
      </c>
      <c r="I181" s="122" t="e">
        <f t="shared" si="46"/>
        <v>#VALUE!</v>
      </c>
      <c r="J181" s="122" t="e">
        <f t="shared" si="47"/>
        <v>#VALUE!</v>
      </c>
      <c r="K181" s="97" t="e">
        <f t="shared" si="49"/>
        <v>#VALUE!</v>
      </c>
      <c r="L181" s="11" t="e">
        <f t="shared" si="57"/>
        <v>#VALUE!</v>
      </c>
    </row>
    <row r="182" spans="1:12" ht="15.75" hidden="1">
      <c r="A182" s="9" t="e">
        <f t="shared" si="50"/>
        <v>#VALUE!</v>
      </c>
      <c r="B182" s="11" t="e">
        <f t="shared" si="51"/>
        <v>#VALUE!</v>
      </c>
      <c r="C182" s="84" t="e">
        <f t="shared" si="52"/>
        <v>#VALUE!</v>
      </c>
      <c r="D182" s="87" t="e">
        <f t="shared" si="53"/>
        <v>#VALUE!</v>
      </c>
      <c r="E182" s="90" t="e">
        <f t="shared" si="54"/>
        <v>#VALUE!</v>
      </c>
      <c r="F182" s="11" t="e">
        <f t="shared" si="55"/>
        <v>#VALUE!</v>
      </c>
      <c r="G182" s="11" t="e">
        <f t="shared" si="56"/>
        <v>#VALUE!</v>
      </c>
      <c r="H182" s="83" t="e">
        <f t="shared" si="45"/>
        <v>#VALUE!</v>
      </c>
      <c r="I182" s="122" t="e">
        <f t="shared" si="46"/>
        <v>#VALUE!</v>
      </c>
      <c r="J182" s="122" t="e">
        <f t="shared" si="47"/>
        <v>#VALUE!</v>
      </c>
      <c r="K182" s="97" t="e">
        <f t="shared" si="49"/>
        <v>#VALUE!</v>
      </c>
      <c r="L182" s="11" t="e">
        <f t="shared" si="57"/>
        <v>#VALUE!</v>
      </c>
    </row>
    <row r="183" spans="1:12" ht="15.75" hidden="1">
      <c r="A183" s="9" t="e">
        <f t="shared" si="50"/>
        <v>#VALUE!</v>
      </c>
      <c r="B183" s="11" t="e">
        <f t="shared" si="51"/>
        <v>#VALUE!</v>
      </c>
      <c r="C183" s="84" t="e">
        <f t="shared" si="52"/>
        <v>#VALUE!</v>
      </c>
      <c r="D183" s="87" t="e">
        <f t="shared" si="53"/>
        <v>#VALUE!</v>
      </c>
      <c r="E183" s="90" t="e">
        <f t="shared" si="54"/>
        <v>#VALUE!</v>
      </c>
      <c r="F183" s="11" t="e">
        <f t="shared" si="55"/>
        <v>#VALUE!</v>
      </c>
      <c r="G183" s="11" t="e">
        <f t="shared" si="56"/>
        <v>#VALUE!</v>
      </c>
      <c r="H183" s="83" t="e">
        <f t="shared" si="45"/>
        <v>#VALUE!</v>
      </c>
      <c r="I183" s="122" t="e">
        <f t="shared" si="46"/>
        <v>#VALUE!</v>
      </c>
      <c r="J183" s="122" t="e">
        <f t="shared" si="47"/>
        <v>#VALUE!</v>
      </c>
      <c r="K183" s="97" t="e">
        <f t="shared" si="49"/>
        <v>#VALUE!</v>
      </c>
      <c r="L183" s="11" t="e">
        <f t="shared" si="57"/>
        <v>#VALUE!</v>
      </c>
    </row>
    <row r="184" spans="1:12" ht="15.75" hidden="1">
      <c r="A184" s="9" t="e">
        <f t="shared" si="50"/>
        <v>#VALUE!</v>
      </c>
      <c r="B184" s="93" t="e">
        <f t="shared" si="51"/>
        <v>#VALUE!</v>
      </c>
      <c r="C184" s="94" t="e">
        <f t="shared" si="52"/>
        <v>#VALUE!</v>
      </c>
      <c r="D184" s="95" t="e">
        <f t="shared" si="53"/>
        <v>#VALUE!</v>
      </c>
      <c r="E184" s="96" t="e">
        <f t="shared" si="54"/>
        <v>#VALUE!</v>
      </c>
      <c r="F184" s="93" t="e">
        <f t="shared" si="55"/>
        <v>#VALUE!</v>
      </c>
      <c r="G184" s="93" t="e">
        <f t="shared" si="56"/>
        <v>#VALUE!</v>
      </c>
      <c r="H184" s="83" t="e">
        <f t="shared" si="45"/>
        <v>#VALUE!</v>
      </c>
      <c r="I184" s="122" t="e">
        <f t="shared" si="46"/>
        <v>#VALUE!</v>
      </c>
      <c r="J184" s="122" t="e">
        <f t="shared" si="47"/>
        <v>#VALUE!</v>
      </c>
      <c r="K184" s="97" t="e">
        <f t="shared" si="49"/>
        <v>#VALUE!</v>
      </c>
      <c r="L184" s="93" t="e">
        <f t="shared" si="57"/>
        <v>#VALUE!</v>
      </c>
    </row>
    <row r="185" spans="1:12" ht="15.75" hidden="1">
      <c r="A185" s="9" t="e">
        <f t="shared" si="50"/>
        <v>#VALUE!</v>
      </c>
      <c r="B185" s="10" t="e">
        <f t="shared" si="51"/>
        <v>#VALUE!</v>
      </c>
      <c r="C185" s="84" t="e">
        <f t="shared" si="52"/>
        <v>#VALUE!</v>
      </c>
      <c r="D185" s="87" t="e">
        <f t="shared" si="53"/>
        <v>#VALUE!</v>
      </c>
      <c r="E185" s="90" t="e">
        <f t="shared" si="54"/>
        <v>#VALUE!</v>
      </c>
      <c r="F185" s="10" t="e">
        <f t="shared" si="55"/>
        <v>#VALUE!</v>
      </c>
      <c r="G185" s="10" t="e">
        <f t="shared" si="56"/>
        <v>#VALUE!</v>
      </c>
      <c r="H185" s="83" t="e">
        <f t="shared" si="45"/>
        <v>#VALUE!</v>
      </c>
      <c r="I185" s="122" t="e">
        <f t="shared" si="46"/>
        <v>#VALUE!</v>
      </c>
      <c r="J185" s="122" t="e">
        <f t="shared" si="47"/>
        <v>#VALUE!</v>
      </c>
      <c r="K185" s="97" t="e">
        <f t="shared" si="49"/>
        <v>#VALUE!</v>
      </c>
      <c r="L185" s="10" t="e">
        <f t="shared" si="57"/>
        <v>#VALUE!</v>
      </c>
    </row>
    <row r="186" spans="1:12" ht="15.75" hidden="1">
      <c r="A186" s="9" t="e">
        <f t="shared" si="50"/>
        <v>#VALUE!</v>
      </c>
      <c r="B186" s="10" t="e">
        <f t="shared" si="51"/>
        <v>#VALUE!</v>
      </c>
      <c r="C186" s="84" t="e">
        <f t="shared" si="52"/>
        <v>#VALUE!</v>
      </c>
      <c r="D186" s="87" t="e">
        <f t="shared" si="53"/>
        <v>#VALUE!</v>
      </c>
      <c r="E186" s="90" t="e">
        <f t="shared" si="54"/>
        <v>#VALUE!</v>
      </c>
      <c r="F186" s="10" t="e">
        <f t="shared" si="55"/>
        <v>#VALUE!</v>
      </c>
      <c r="G186" s="10" t="e">
        <f t="shared" si="56"/>
        <v>#VALUE!</v>
      </c>
      <c r="H186" s="83" t="e">
        <f t="shared" si="45"/>
        <v>#VALUE!</v>
      </c>
      <c r="I186" s="122" t="e">
        <f t="shared" si="46"/>
        <v>#VALUE!</v>
      </c>
      <c r="J186" s="122" t="e">
        <f t="shared" si="47"/>
        <v>#VALUE!</v>
      </c>
      <c r="K186" s="97" t="e">
        <f t="shared" si="49"/>
        <v>#VALUE!</v>
      </c>
      <c r="L186" s="10" t="e">
        <f t="shared" si="57"/>
        <v>#VALUE!</v>
      </c>
    </row>
    <row r="187" spans="1:12" ht="15.75" hidden="1">
      <c r="A187" s="9" t="e">
        <f t="shared" si="50"/>
        <v>#VALUE!</v>
      </c>
      <c r="B187" s="10" t="e">
        <f t="shared" si="51"/>
        <v>#VALUE!</v>
      </c>
      <c r="C187" s="84" t="e">
        <f t="shared" si="52"/>
        <v>#VALUE!</v>
      </c>
      <c r="D187" s="87" t="e">
        <f t="shared" si="53"/>
        <v>#VALUE!</v>
      </c>
      <c r="E187" s="90" t="e">
        <f t="shared" si="54"/>
        <v>#VALUE!</v>
      </c>
      <c r="F187" s="10" t="e">
        <f t="shared" si="55"/>
        <v>#VALUE!</v>
      </c>
      <c r="G187" s="10" t="e">
        <f t="shared" si="56"/>
        <v>#VALUE!</v>
      </c>
      <c r="H187" s="83" t="e">
        <f t="shared" si="45"/>
        <v>#VALUE!</v>
      </c>
      <c r="I187" s="122" t="e">
        <f t="shared" si="46"/>
        <v>#VALUE!</v>
      </c>
      <c r="J187" s="122" t="e">
        <f t="shared" si="47"/>
        <v>#VALUE!</v>
      </c>
      <c r="K187" s="97" t="e">
        <f t="shared" si="49"/>
        <v>#VALUE!</v>
      </c>
      <c r="L187" s="10" t="e">
        <f t="shared" si="57"/>
        <v>#VALUE!</v>
      </c>
    </row>
    <row r="188" spans="1:12" ht="15.75" hidden="1">
      <c r="A188" s="9" t="e">
        <f t="shared" si="50"/>
        <v>#VALUE!</v>
      </c>
      <c r="B188" s="10" t="e">
        <f t="shared" si="51"/>
        <v>#VALUE!</v>
      </c>
      <c r="C188" s="84" t="e">
        <f t="shared" si="52"/>
        <v>#VALUE!</v>
      </c>
      <c r="D188" s="87" t="e">
        <f t="shared" si="53"/>
        <v>#VALUE!</v>
      </c>
      <c r="E188" s="90" t="e">
        <f t="shared" si="54"/>
        <v>#VALUE!</v>
      </c>
      <c r="F188" s="10" t="e">
        <f t="shared" si="55"/>
        <v>#VALUE!</v>
      </c>
      <c r="G188" s="10" t="e">
        <f t="shared" si="56"/>
        <v>#VALUE!</v>
      </c>
      <c r="H188" s="83" t="e">
        <f t="shared" si="45"/>
        <v>#VALUE!</v>
      </c>
      <c r="I188" s="122" t="e">
        <f t="shared" si="46"/>
        <v>#VALUE!</v>
      </c>
      <c r="J188" s="122" t="e">
        <f t="shared" si="47"/>
        <v>#VALUE!</v>
      </c>
      <c r="K188" s="97" t="e">
        <f t="shared" si="49"/>
        <v>#VALUE!</v>
      </c>
      <c r="L188" s="10" t="e">
        <f t="shared" si="57"/>
        <v>#VALUE!</v>
      </c>
    </row>
    <row r="189" spans="1:12" ht="15.75" hidden="1">
      <c r="A189" s="9" t="e">
        <f t="shared" si="50"/>
        <v>#VALUE!</v>
      </c>
      <c r="B189" s="10" t="e">
        <f t="shared" si="51"/>
        <v>#VALUE!</v>
      </c>
      <c r="C189" s="84" t="e">
        <f t="shared" si="52"/>
        <v>#VALUE!</v>
      </c>
      <c r="D189" s="87" t="e">
        <f t="shared" si="53"/>
        <v>#VALUE!</v>
      </c>
      <c r="E189" s="90" t="e">
        <f t="shared" si="54"/>
        <v>#VALUE!</v>
      </c>
      <c r="F189" s="10" t="e">
        <f t="shared" si="55"/>
        <v>#VALUE!</v>
      </c>
      <c r="G189" s="10" t="e">
        <f t="shared" si="56"/>
        <v>#VALUE!</v>
      </c>
      <c r="H189" s="83" t="e">
        <f t="shared" si="45"/>
        <v>#VALUE!</v>
      </c>
      <c r="I189" s="122" t="e">
        <f t="shared" si="46"/>
        <v>#VALUE!</v>
      </c>
      <c r="J189" s="122" t="e">
        <f t="shared" si="47"/>
        <v>#VALUE!</v>
      </c>
      <c r="K189" s="97" t="e">
        <f t="shared" si="49"/>
        <v>#VALUE!</v>
      </c>
      <c r="L189" s="10" t="e">
        <f t="shared" si="57"/>
        <v>#VALUE!</v>
      </c>
    </row>
    <row r="190" spans="1:12" ht="15.75" hidden="1">
      <c r="A190" s="9" t="e">
        <f t="shared" si="50"/>
        <v>#VALUE!</v>
      </c>
      <c r="B190" s="10" t="e">
        <f t="shared" si="51"/>
        <v>#VALUE!</v>
      </c>
      <c r="C190" s="84" t="e">
        <f t="shared" si="52"/>
        <v>#VALUE!</v>
      </c>
      <c r="D190" s="87" t="e">
        <f t="shared" si="53"/>
        <v>#VALUE!</v>
      </c>
      <c r="E190" s="90" t="e">
        <f t="shared" si="54"/>
        <v>#VALUE!</v>
      </c>
      <c r="F190" s="10" t="e">
        <f t="shared" si="55"/>
        <v>#VALUE!</v>
      </c>
      <c r="G190" s="10" t="e">
        <f t="shared" si="56"/>
        <v>#VALUE!</v>
      </c>
      <c r="H190" s="83" t="e">
        <f t="shared" si="45"/>
        <v>#VALUE!</v>
      </c>
      <c r="I190" s="122" t="e">
        <f t="shared" si="46"/>
        <v>#VALUE!</v>
      </c>
      <c r="J190" s="122" t="e">
        <f t="shared" si="47"/>
        <v>#VALUE!</v>
      </c>
      <c r="K190" s="97" t="e">
        <f t="shared" si="49"/>
        <v>#VALUE!</v>
      </c>
      <c r="L190" s="10" t="e">
        <f t="shared" si="57"/>
        <v>#VALUE!</v>
      </c>
    </row>
    <row r="191" spans="1:12" ht="15.75" hidden="1">
      <c r="A191" s="9" t="e">
        <f t="shared" si="50"/>
        <v>#VALUE!</v>
      </c>
      <c r="B191" s="10" t="e">
        <f t="shared" si="51"/>
        <v>#VALUE!</v>
      </c>
      <c r="C191" s="84" t="e">
        <f t="shared" si="52"/>
        <v>#VALUE!</v>
      </c>
      <c r="D191" s="87" t="e">
        <f t="shared" si="53"/>
        <v>#VALUE!</v>
      </c>
      <c r="E191" s="90" t="e">
        <f t="shared" si="54"/>
        <v>#VALUE!</v>
      </c>
      <c r="F191" s="10" t="e">
        <f t="shared" si="55"/>
        <v>#VALUE!</v>
      </c>
      <c r="G191" s="10" t="e">
        <f t="shared" si="56"/>
        <v>#VALUE!</v>
      </c>
      <c r="H191" s="83" t="e">
        <f t="shared" si="45"/>
        <v>#VALUE!</v>
      </c>
      <c r="I191" s="122" t="e">
        <f t="shared" si="46"/>
        <v>#VALUE!</v>
      </c>
      <c r="J191" s="122" t="e">
        <f t="shared" si="47"/>
        <v>#VALUE!</v>
      </c>
      <c r="K191" s="97" t="e">
        <f t="shared" si="49"/>
        <v>#VALUE!</v>
      </c>
      <c r="L191" s="10" t="e">
        <f t="shared" si="57"/>
        <v>#VALUE!</v>
      </c>
    </row>
    <row r="192" spans="1:12" ht="15.75" hidden="1">
      <c r="A192" s="9" t="e">
        <f t="shared" si="50"/>
        <v>#VALUE!</v>
      </c>
      <c r="B192" s="10" t="e">
        <f t="shared" si="51"/>
        <v>#VALUE!</v>
      </c>
      <c r="C192" s="84" t="e">
        <f t="shared" si="52"/>
        <v>#VALUE!</v>
      </c>
      <c r="D192" s="87" t="e">
        <f t="shared" si="53"/>
        <v>#VALUE!</v>
      </c>
      <c r="E192" s="90" t="e">
        <f t="shared" si="54"/>
        <v>#VALUE!</v>
      </c>
      <c r="F192" s="10" t="e">
        <f t="shared" si="55"/>
        <v>#VALUE!</v>
      </c>
      <c r="G192" s="10" t="e">
        <f t="shared" si="56"/>
        <v>#VALUE!</v>
      </c>
      <c r="H192" s="83" t="e">
        <f t="shared" si="45"/>
        <v>#VALUE!</v>
      </c>
      <c r="I192" s="122" t="e">
        <f t="shared" si="46"/>
        <v>#VALUE!</v>
      </c>
      <c r="J192" s="122" t="e">
        <f t="shared" si="47"/>
        <v>#VALUE!</v>
      </c>
      <c r="K192" s="97" t="e">
        <f t="shared" si="49"/>
        <v>#VALUE!</v>
      </c>
      <c r="L192" s="10" t="e">
        <f t="shared" si="57"/>
        <v>#VALUE!</v>
      </c>
    </row>
    <row r="193" spans="1:13" ht="15.75" hidden="1">
      <c r="A193" s="9" t="e">
        <f t="shared" si="50"/>
        <v>#VALUE!</v>
      </c>
      <c r="B193" s="10" t="e">
        <f t="shared" si="51"/>
        <v>#VALUE!</v>
      </c>
      <c r="C193" s="84" t="e">
        <f t="shared" si="52"/>
        <v>#VALUE!</v>
      </c>
      <c r="D193" s="87" t="e">
        <f t="shared" si="53"/>
        <v>#VALUE!</v>
      </c>
      <c r="E193" s="90" t="e">
        <f t="shared" si="54"/>
        <v>#VALUE!</v>
      </c>
      <c r="F193" s="10" t="e">
        <f t="shared" si="55"/>
        <v>#VALUE!</v>
      </c>
      <c r="G193" s="10" t="e">
        <f t="shared" si="56"/>
        <v>#VALUE!</v>
      </c>
      <c r="H193" s="83" t="e">
        <f t="shared" si="45"/>
        <v>#VALUE!</v>
      </c>
      <c r="I193" s="122" t="e">
        <f t="shared" si="46"/>
        <v>#VALUE!</v>
      </c>
      <c r="J193" s="122" t="e">
        <f t="shared" si="47"/>
        <v>#VALUE!</v>
      </c>
      <c r="K193" s="97" t="e">
        <f t="shared" si="49"/>
        <v>#VALUE!</v>
      </c>
      <c r="L193" s="10" t="e">
        <f t="shared" si="57"/>
        <v>#VALUE!</v>
      </c>
    </row>
    <row r="194" spans="1:13" ht="15.75" hidden="1">
      <c r="A194" s="9" t="e">
        <f t="shared" si="50"/>
        <v>#VALUE!</v>
      </c>
      <c r="B194" s="10" t="e">
        <f t="shared" si="51"/>
        <v>#VALUE!</v>
      </c>
      <c r="C194" s="84" t="e">
        <f t="shared" si="52"/>
        <v>#VALUE!</v>
      </c>
      <c r="D194" s="87" t="e">
        <f t="shared" si="53"/>
        <v>#VALUE!</v>
      </c>
      <c r="E194" s="90" t="e">
        <f t="shared" si="54"/>
        <v>#VALUE!</v>
      </c>
      <c r="F194" s="10" t="e">
        <f t="shared" si="55"/>
        <v>#VALUE!</v>
      </c>
      <c r="G194" s="10" t="e">
        <f t="shared" si="56"/>
        <v>#VALUE!</v>
      </c>
      <c r="H194" s="83" t="e">
        <f t="shared" si="45"/>
        <v>#VALUE!</v>
      </c>
      <c r="I194" s="122" t="e">
        <f t="shared" si="46"/>
        <v>#VALUE!</v>
      </c>
      <c r="J194" s="122" t="e">
        <f t="shared" si="47"/>
        <v>#VALUE!</v>
      </c>
      <c r="K194" s="97" t="e">
        <f t="shared" si="49"/>
        <v>#VALUE!</v>
      </c>
      <c r="L194" s="10" t="e">
        <f t="shared" si="57"/>
        <v>#VALUE!</v>
      </c>
    </row>
    <row r="195" spans="1:13" ht="16.5" hidden="1">
      <c r="A195" s="12" t="e">
        <f t="shared" si="50"/>
        <v>#VALUE!</v>
      </c>
      <c r="B195" s="14" t="e">
        <f t="shared" si="51"/>
        <v>#VALUE!</v>
      </c>
      <c r="C195" s="85" t="e">
        <f t="shared" si="52"/>
        <v>#VALUE!</v>
      </c>
      <c r="D195" s="88" t="e">
        <f t="shared" si="53"/>
        <v>#VALUE!</v>
      </c>
      <c r="E195" s="91" t="e">
        <f t="shared" si="54"/>
        <v>#VALUE!</v>
      </c>
      <c r="F195" s="14" t="e">
        <f t="shared" si="55"/>
        <v>#VALUE!</v>
      </c>
      <c r="G195" s="14" t="e">
        <f t="shared" si="56"/>
        <v>#VALUE!</v>
      </c>
      <c r="H195" s="83" t="e">
        <f t="shared" si="45"/>
        <v>#VALUE!</v>
      </c>
      <c r="I195" s="122" t="e">
        <f t="shared" si="46"/>
        <v>#VALUE!</v>
      </c>
      <c r="J195" s="122" t="e">
        <f t="shared" si="47"/>
        <v>#VALUE!</v>
      </c>
      <c r="K195" s="97" t="e">
        <f t="shared" si="49"/>
        <v>#VALUE!</v>
      </c>
      <c r="L195" s="14" t="e">
        <f t="shared" si="57"/>
        <v>#VALUE!</v>
      </c>
      <c r="M195" s="59"/>
    </row>
    <row r="196" spans="1:13" ht="16.5" hidden="1">
      <c r="A196" s="12" t="e">
        <f t="shared" ref="A196:A216" si="58">IF(B196=" ",A195,A195+1)</f>
        <v>#VALUE!</v>
      </c>
      <c r="B196" s="14" t="e">
        <f t="shared" si="51"/>
        <v>#VALUE!</v>
      </c>
      <c r="C196" s="85" t="e">
        <f t="shared" si="52"/>
        <v>#VALUE!</v>
      </c>
      <c r="D196" s="88" t="e">
        <f t="shared" si="53"/>
        <v>#VALUE!</v>
      </c>
      <c r="E196" s="91" t="e">
        <f t="shared" si="54"/>
        <v>#VALUE!</v>
      </c>
      <c r="F196" s="14" t="e">
        <f t="shared" si="55"/>
        <v>#VALUE!</v>
      </c>
      <c r="G196" s="14" t="e">
        <f t="shared" si="56"/>
        <v>#VALUE!</v>
      </c>
      <c r="H196" s="83" t="e">
        <f t="shared" si="45"/>
        <v>#VALUE!</v>
      </c>
      <c r="I196" s="122" t="e">
        <f t="shared" si="46"/>
        <v>#VALUE!</v>
      </c>
      <c r="J196" s="122" t="e">
        <f t="shared" si="47"/>
        <v>#VALUE!</v>
      </c>
      <c r="K196" s="97" t="e">
        <f t="shared" ref="K196:K216" si="59">H196+I196+J196</f>
        <v>#VALUE!</v>
      </c>
      <c r="L196" s="175"/>
      <c r="M196" s="148"/>
    </row>
    <row r="197" spans="1:13" ht="16.5" hidden="1">
      <c r="A197" s="12" t="e">
        <f t="shared" si="58"/>
        <v>#VALUE!</v>
      </c>
      <c r="B197" s="14" t="e">
        <f t="shared" si="51"/>
        <v>#VALUE!</v>
      </c>
      <c r="C197" s="85" t="e">
        <f t="shared" si="52"/>
        <v>#VALUE!</v>
      </c>
      <c r="D197" s="88" t="e">
        <f t="shared" si="53"/>
        <v>#VALUE!</v>
      </c>
      <c r="E197" s="91" t="e">
        <f t="shared" si="54"/>
        <v>#VALUE!</v>
      </c>
      <c r="F197" s="14" t="e">
        <f t="shared" si="55"/>
        <v>#VALUE!</v>
      </c>
      <c r="G197" s="14" t="e">
        <f t="shared" si="56"/>
        <v>#VALUE!</v>
      </c>
      <c r="H197" s="83" t="e">
        <f t="shared" si="45"/>
        <v>#VALUE!</v>
      </c>
      <c r="I197" s="122" t="e">
        <f t="shared" si="46"/>
        <v>#VALUE!</v>
      </c>
      <c r="J197" s="122" t="e">
        <f t="shared" si="47"/>
        <v>#VALUE!</v>
      </c>
      <c r="K197" s="97" t="e">
        <f t="shared" si="59"/>
        <v>#VALUE!</v>
      </c>
      <c r="L197" s="175"/>
      <c r="M197" s="148"/>
    </row>
    <row r="198" spans="1:13" ht="16.5" hidden="1">
      <c r="A198" s="12" t="e">
        <f t="shared" si="58"/>
        <v>#VALUE!</v>
      </c>
      <c r="B198" s="14" t="e">
        <f t="shared" si="51"/>
        <v>#VALUE!</v>
      </c>
      <c r="C198" s="85" t="e">
        <f t="shared" si="52"/>
        <v>#VALUE!</v>
      </c>
      <c r="D198" s="88" t="e">
        <f t="shared" si="53"/>
        <v>#VALUE!</v>
      </c>
      <c r="E198" s="91" t="e">
        <f t="shared" si="54"/>
        <v>#VALUE!</v>
      </c>
      <c r="F198" s="14" t="e">
        <f t="shared" si="55"/>
        <v>#VALUE!</v>
      </c>
      <c r="G198" s="14" t="e">
        <f t="shared" si="56"/>
        <v>#VALUE!</v>
      </c>
      <c r="H198" s="83" t="e">
        <f t="shared" si="45"/>
        <v>#VALUE!</v>
      </c>
      <c r="I198" s="122" t="e">
        <f t="shared" si="46"/>
        <v>#VALUE!</v>
      </c>
      <c r="J198" s="122" t="e">
        <f t="shared" si="47"/>
        <v>#VALUE!</v>
      </c>
      <c r="K198" s="97" t="e">
        <f t="shared" si="59"/>
        <v>#VALUE!</v>
      </c>
      <c r="L198" s="175"/>
      <c r="M198" s="148"/>
    </row>
    <row r="199" spans="1:13" ht="16.5" hidden="1">
      <c r="A199" s="12" t="e">
        <f t="shared" si="58"/>
        <v>#VALUE!</v>
      </c>
      <c r="B199" s="14" t="e">
        <f t="shared" si="51"/>
        <v>#VALUE!</v>
      </c>
      <c r="C199" s="85" t="e">
        <f t="shared" si="52"/>
        <v>#VALUE!</v>
      </c>
      <c r="D199" s="88" t="e">
        <f t="shared" si="53"/>
        <v>#VALUE!</v>
      </c>
      <c r="E199" s="91" t="e">
        <f t="shared" si="54"/>
        <v>#VALUE!</v>
      </c>
      <c r="F199" s="14" t="e">
        <f t="shared" si="55"/>
        <v>#VALUE!</v>
      </c>
      <c r="G199" s="14" t="e">
        <f t="shared" si="56"/>
        <v>#VALUE!</v>
      </c>
      <c r="H199" s="83" t="e">
        <f t="shared" si="45"/>
        <v>#VALUE!</v>
      </c>
      <c r="I199" s="122" t="e">
        <f t="shared" si="46"/>
        <v>#VALUE!</v>
      </c>
      <c r="J199" s="122" t="e">
        <f t="shared" si="47"/>
        <v>#VALUE!</v>
      </c>
      <c r="K199" s="97" t="e">
        <f t="shared" si="59"/>
        <v>#VALUE!</v>
      </c>
      <c r="L199" s="175"/>
      <c r="M199" s="148"/>
    </row>
    <row r="200" spans="1:13" ht="16.5" hidden="1">
      <c r="A200" s="12" t="e">
        <f t="shared" si="58"/>
        <v>#VALUE!</v>
      </c>
      <c r="B200" s="14" t="e">
        <f t="shared" si="51"/>
        <v>#VALUE!</v>
      </c>
      <c r="C200" s="85" t="e">
        <f t="shared" si="52"/>
        <v>#VALUE!</v>
      </c>
      <c r="D200" s="88" t="e">
        <f t="shared" si="53"/>
        <v>#VALUE!</v>
      </c>
      <c r="E200" s="91" t="e">
        <f t="shared" si="54"/>
        <v>#VALUE!</v>
      </c>
      <c r="F200" s="14" t="e">
        <f t="shared" si="55"/>
        <v>#VALUE!</v>
      </c>
      <c r="G200" s="14" t="e">
        <f t="shared" si="56"/>
        <v>#VALUE!</v>
      </c>
      <c r="H200" s="83" t="e">
        <f t="shared" si="45"/>
        <v>#VALUE!</v>
      </c>
      <c r="I200" s="122" t="e">
        <f t="shared" si="46"/>
        <v>#VALUE!</v>
      </c>
      <c r="J200" s="122" t="e">
        <f t="shared" si="47"/>
        <v>#VALUE!</v>
      </c>
      <c r="K200" s="97" t="e">
        <f t="shared" si="59"/>
        <v>#VALUE!</v>
      </c>
      <c r="L200" s="175"/>
      <c r="M200" s="148"/>
    </row>
    <row r="201" spans="1:13" ht="16.5" hidden="1">
      <c r="A201" s="12" t="e">
        <f t="shared" si="58"/>
        <v>#VALUE!</v>
      </c>
      <c r="B201" s="14" t="e">
        <f t="shared" si="51"/>
        <v>#VALUE!</v>
      </c>
      <c r="C201" s="85" t="e">
        <f t="shared" si="52"/>
        <v>#VALUE!</v>
      </c>
      <c r="D201" s="88" t="e">
        <f t="shared" si="53"/>
        <v>#VALUE!</v>
      </c>
      <c r="E201" s="91" t="e">
        <f t="shared" si="54"/>
        <v>#VALUE!</v>
      </c>
      <c r="F201" s="14" t="e">
        <f t="shared" si="55"/>
        <v>#VALUE!</v>
      </c>
      <c r="G201" s="14" t="e">
        <f t="shared" si="56"/>
        <v>#VALUE!</v>
      </c>
      <c r="H201" s="83" t="e">
        <f t="shared" si="45"/>
        <v>#VALUE!</v>
      </c>
      <c r="I201" s="122" t="e">
        <f t="shared" si="46"/>
        <v>#VALUE!</v>
      </c>
      <c r="J201" s="122" t="e">
        <f t="shared" si="47"/>
        <v>#VALUE!</v>
      </c>
      <c r="K201" s="97" t="e">
        <f t="shared" si="59"/>
        <v>#VALUE!</v>
      </c>
      <c r="L201" s="175"/>
      <c r="M201" s="148"/>
    </row>
    <row r="202" spans="1:13" ht="16.5" hidden="1">
      <c r="A202" s="12" t="e">
        <f t="shared" si="58"/>
        <v>#VALUE!</v>
      </c>
      <c r="B202" s="14" t="e">
        <f t="shared" si="51"/>
        <v>#VALUE!</v>
      </c>
      <c r="C202" s="85" t="e">
        <f t="shared" si="52"/>
        <v>#VALUE!</v>
      </c>
      <c r="D202" s="88" t="e">
        <f t="shared" si="53"/>
        <v>#VALUE!</v>
      </c>
      <c r="E202" s="91" t="e">
        <f t="shared" si="54"/>
        <v>#VALUE!</v>
      </c>
      <c r="F202" s="14" t="e">
        <f t="shared" si="55"/>
        <v>#VALUE!</v>
      </c>
      <c r="G202" s="14" t="e">
        <f t="shared" si="56"/>
        <v>#VALUE!</v>
      </c>
      <c r="H202" s="83" t="e">
        <f t="shared" ref="H202:H265" si="60">IF(KQ=$F$6,DVD,0)</f>
        <v>#VALUE!</v>
      </c>
      <c r="I202" s="122" t="e">
        <f t="shared" ref="I202:I265" si="61">IF(KQ=$F$6,DNGHE,0)</f>
        <v>#VALUE!</v>
      </c>
      <c r="J202" s="122" t="e">
        <f t="shared" ref="J202:J265" si="62">IF(KQ=$F$6,DN,0)</f>
        <v>#VALUE!</v>
      </c>
      <c r="K202" s="97" t="e">
        <f t="shared" si="59"/>
        <v>#VALUE!</v>
      </c>
      <c r="L202" s="175"/>
      <c r="M202" s="148"/>
    </row>
    <row r="203" spans="1:13" ht="16.5" hidden="1">
      <c r="A203" s="12" t="e">
        <f t="shared" si="58"/>
        <v>#VALUE!</v>
      </c>
      <c r="B203" s="14" t="e">
        <f t="shared" si="51"/>
        <v>#VALUE!</v>
      </c>
      <c r="C203" s="85" t="e">
        <f t="shared" si="52"/>
        <v>#VALUE!</v>
      </c>
      <c r="D203" s="88" t="e">
        <f t="shared" si="53"/>
        <v>#VALUE!</v>
      </c>
      <c r="E203" s="91" t="e">
        <f t="shared" si="54"/>
        <v>#VALUE!</v>
      </c>
      <c r="F203" s="14" t="e">
        <f t="shared" si="55"/>
        <v>#VALUE!</v>
      </c>
      <c r="G203" s="14" t="e">
        <f t="shared" si="56"/>
        <v>#VALUE!</v>
      </c>
      <c r="H203" s="83" t="e">
        <f t="shared" si="60"/>
        <v>#VALUE!</v>
      </c>
      <c r="I203" s="122" t="e">
        <f t="shared" si="61"/>
        <v>#VALUE!</v>
      </c>
      <c r="J203" s="122" t="e">
        <f t="shared" si="62"/>
        <v>#VALUE!</v>
      </c>
      <c r="K203" s="97" t="e">
        <f t="shared" si="59"/>
        <v>#VALUE!</v>
      </c>
      <c r="L203" s="175"/>
      <c r="M203" s="148"/>
    </row>
    <row r="204" spans="1:13" ht="16.5" hidden="1">
      <c r="A204" s="12" t="e">
        <f t="shared" si="58"/>
        <v>#VALUE!</v>
      </c>
      <c r="B204" s="14" t="e">
        <f t="shared" si="51"/>
        <v>#VALUE!</v>
      </c>
      <c r="C204" s="85" t="e">
        <f t="shared" si="52"/>
        <v>#VALUE!</v>
      </c>
      <c r="D204" s="88" t="e">
        <f t="shared" si="53"/>
        <v>#VALUE!</v>
      </c>
      <c r="E204" s="91" t="e">
        <f t="shared" si="54"/>
        <v>#VALUE!</v>
      </c>
      <c r="F204" s="14" t="e">
        <f t="shared" si="55"/>
        <v>#VALUE!</v>
      </c>
      <c r="G204" s="14" t="e">
        <f t="shared" si="56"/>
        <v>#VALUE!</v>
      </c>
      <c r="H204" s="83" t="e">
        <f t="shared" si="60"/>
        <v>#VALUE!</v>
      </c>
      <c r="I204" s="122" t="e">
        <f t="shared" si="61"/>
        <v>#VALUE!</v>
      </c>
      <c r="J204" s="122" t="e">
        <f t="shared" si="62"/>
        <v>#VALUE!</v>
      </c>
      <c r="K204" s="97" t="e">
        <f t="shared" si="59"/>
        <v>#VALUE!</v>
      </c>
      <c r="L204" s="175"/>
      <c r="M204" s="148"/>
    </row>
    <row r="205" spans="1:13" ht="16.5" hidden="1">
      <c r="A205" s="12" t="e">
        <f t="shared" si="58"/>
        <v>#VALUE!</v>
      </c>
      <c r="B205" s="14" t="e">
        <f t="shared" si="51"/>
        <v>#VALUE!</v>
      </c>
      <c r="C205" s="85" t="e">
        <f t="shared" si="52"/>
        <v>#VALUE!</v>
      </c>
      <c r="D205" s="88" t="e">
        <f t="shared" si="53"/>
        <v>#VALUE!</v>
      </c>
      <c r="E205" s="91" t="e">
        <f t="shared" si="54"/>
        <v>#VALUE!</v>
      </c>
      <c r="F205" s="14" t="e">
        <f t="shared" si="55"/>
        <v>#VALUE!</v>
      </c>
      <c r="G205" s="14" t="e">
        <f t="shared" si="56"/>
        <v>#VALUE!</v>
      </c>
      <c r="H205" s="83" t="e">
        <f t="shared" si="60"/>
        <v>#VALUE!</v>
      </c>
      <c r="I205" s="122" t="e">
        <f t="shared" si="61"/>
        <v>#VALUE!</v>
      </c>
      <c r="J205" s="122" t="e">
        <f t="shared" si="62"/>
        <v>#VALUE!</v>
      </c>
      <c r="K205" s="97" t="e">
        <f t="shared" si="59"/>
        <v>#VALUE!</v>
      </c>
      <c r="L205" s="175"/>
      <c r="M205" s="148"/>
    </row>
    <row r="206" spans="1:13" ht="16.5" hidden="1">
      <c r="A206" s="12" t="e">
        <f t="shared" si="58"/>
        <v>#VALUE!</v>
      </c>
      <c r="B206" s="14" t="e">
        <f t="shared" si="51"/>
        <v>#VALUE!</v>
      </c>
      <c r="C206" s="85" t="e">
        <f t="shared" si="52"/>
        <v>#VALUE!</v>
      </c>
      <c r="D206" s="88" t="e">
        <f t="shared" si="53"/>
        <v>#VALUE!</v>
      </c>
      <c r="E206" s="91" t="e">
        <f t="shared" si="54"/>
        <v>#VALUE!</v>
      </c>
      <c r="F206" s="14" t="e">
        <f t="shared" si="55"/>
        <v>#VALUE!</v>
      </c>
      <c r="G206" s="14" t="e">
        <f t="shared" si="56"/>
        <v>#VALUE!</v>
      </c>
      <c r="H206" s="83" t="e">
        <f t="shared" si="60"/>
        <v>#VALUE!</v>
      </c>
      <c r="I206" s="122" t="e">
        <f t="shared" si="61"/>
        <v>#VALUE!</v>
      </c>
      <c r="J206" s="122" t="e">
        <f t="shared" si="62"/>
        <v>#VALUE!</v>
      </c>
      <c r="K206" s="97" t="e">
        <f t="shared" si="59"/>
        <v>#VALUE!</v>
      </c>
      <c r="L206" s="175"/>
      <c r="M206" s="148"/>
    </row>
    <row r="207" spans="1:13" ht="16.5" hidden="1">
      <c r="A207" s="12" t="e">
        <f t="shared" si="58"/>
        <v>#VALUE!</v>
      </c>
      <c r="B207" s="14" t="e">
        <f t="shared" si="51"/>
        <v>#VALUE!</v>
      </c>
      <c r="C207" s="85" t="e">
        <f t="shared" si="52"/>
        <v>#VALUE!</v>
      </c>
      <c r="D207" s="88" t="e">
        <f t="shared" si="53"/>
        <v>#VALUE!</v>
      </c>
      <c r="E207" s="91" t="e">
        <f t="shared" si="54"/>
        <v>#VALUE!</v>
      </c>
      <c r="F207" s="14" t="e">
        <f t="shared" si="55"/>
        <v>#VALUE!</v>
      </c>
      <c r="G207" s="14" t="e">
        <f t="shared" si="56"/>
        <v>#VALUE!</v>
      </c>
      <c r="H207" s="83" t="e">
        <f t="shared" si="60"/>
        <v>#VALUE!</v>
      </c>
      <c r="I207" s="122" t="e">
        <f t="shared" si="61"/>
        <v>#VALUE!</v>
      </c>
      <c r="J207" s="122" t="e">
        <f t="shared" si="62"/>
        <v>#VALUE!</v>
      </c>
      <c r="K207" s="97" t="e">
        <f t="shared" si="59"/>
        <v>#VALUE!</v>
      </c>
      <c r="L207" s="175"/>
      <c r="M207" s="148"/>
    </row>
    <row r="208" spans="1:13" ht="16.5" hidden="1">
      <c r="A208" s="12" t="e">
        <f t="shared" si="58"/>
        <v>#VALUE!</v>
      </c>
      <c r="B208" s="14" t="e">
        <f t="shared" si="51"/>
        <v>#VALUE!</v>
      </c>
      <c r="C208" s="85" t="e">
        <f t="shared" si="52"/>
        <v>#VALUE!</v>
      </c>
      <c r="D208" s="88" t="e">
        <f t="shared" si="53"/>
        <v>#VALUE!</v>
      </c>
      <c r="E208" s="91" t="e">
        <f t="shared" si="54"/>
        <v>#VALUE!</v>
      </c>
      <c r="F208" s="14" t="e">
        <f t="shared" si="55"/>
        <v>#VALUE!</v>
      </c>
      <c r="G208" s="14" t="e">
        <f t="shared" si="56"/>
        <v>#VALUE!</v>
      </c>
      <c r="H208" s="83" t="e">
        <f t="shared" si="60"/>
        <v>#VALUE!</v>
      </c>
      <c r="I208" s="122" t="e">
        <f t="shared" si="61"/>
        <v>#VALUE!</v>
      </c>
      <c r="J208" s="122" t="e">
        <f t="shared" si="62"/>
        <v>#VALUE!</v>
      </c>
      <c r="K208" s="97" t="e">
        <f t="shared" si="59"/>
        <v>#VALUE!</v>
      </c>
      <c r="L208" s="175"/>
      <c r="M208" s="148"/>
    </row>
    <row r="209" spans="1:13" ht="16.5" hidden="1">
      <c r="A209" s="12" t="e">
        <f t="shared" si="58"/>
        <v>#VALUE!</v>
      </c>
      <c r="B209" s="14" t="e">
        <f t="shared" si="51"/>
        <v>#VALUE!</v>
      </c>
      <c r="C209" s="85" t="e">
        <f t="shared" si="52"/>
        <v>#VALUE!</v>
      </c>
      <c r="D209" s="88" t="e">
        <f t="shared" si="53"/>
        <v>#VALUE!</v>
      </c>
      <c r="E209" s="91" t="e">
        <f t="shared" si="54"/>
        <v>#VALUE!</v>
      </c>
      <c r="F209" s="14" t="e">
        <f t="shared" si="55"/>
        <v>#VALUE!</v>
      </c>
      <c r="G209" s="14" t="e">
        <f t="shared" si="56"/>
        <v>#VALUE!</v>
      </c>
      <c r="H209" s="83" t="e">
        <f t="shared" si="60"/>
        <v>#VALUE!</v>
      </c>
      <c r="I209" s="122" t="e">
        <f t="shared" si="61"/>
        <v>#VALUE!</v>
      </c>
      <c r="J209" s="122" t="e">
        <f t="shared" si="62"/>
        <v>#VALUE!</v>
      </c>
      <c r="K209" s="97" t="e">
        <f t="shared" si="59"/>
        <v>#VALUE!</v>
      </c>
      <c r="L209" s="175"/>
      <c r="M209" s="148"/>
    </row>
    <row r="210" spans="1:13" ht="16.5" hidden="1">
      <c r="A210" s="12" t="e">
        <f t="shared" si="58"/>
        <v>#VALUE!</v>
      </c>
      <c r="B210" s="14" t="e">
        <f t="shared" si="51"/>
        <v>#VALUE!</v>
      </c>
      <c r="C210" s="85" t="e">
        <f t="shared" si="52"/>
        <v>#VALUE!</v>
      </c>
      <c r="D210" s="88" t="e">
        <f t="shared" si="53"/>
        <v>#VALUE!</v>
      </c>
      <c r="E210" s="91" t="e">
        <f t="shared" si="54"/>
        <v>#VALUE!</v>
      </c>
      <c r="F210" s="14" t="e">
        <f t="shared" si="55"/>
        <v>#VALUE!</v>
      </c>
      <c r="G210" s="14" t="e">
        <f t="shared" si="56"/>
        <v>#VALUE!</v>
      </c>
      <c r="H210" s="83" t="e">
        <f t="shared" si="60"/>
        <v>#VALUE!</v>
      </c>
      <c r="I210" s="122" t="e">
        <f t="shared" si="61"/>
        <v>#VALUE!</v>
      </c>
      <c r="J210" s="122" t="e">
        <f t="shared" si="62"/>
        <v>#VALUE!</v>
      </c>
      <c r="K210" s="97" t="e">
        <f t="shared" si="59"/>
        <v>#VALUE!</v>
      </c>
      <c r="L210" s="175"/>
      <c r="M210" s="148"/>
    </row>
    <row r="211" spans="1:13" ht="16.5" hidden="1">
      <c r="A211" s="12" t="e">
        <f t="shared" si="58"/>
        <v>#VALUE!</v>
      </c>
      <c r="B211" s="14" t="e">
        <f t="shared" si="51"/>
        <v>#VALUE!</v>
      </c>
      <c r="C211" s="85" t="e">
        <f t="shared" si="52"/>
        <v>#VALUE!</v>
      </c>
      <c r="D211" s="88" t="e">
        <f t="shared" si="53"/>
        <v>#VALUE!</v>
      </c>
      <c r="E211" s="91" t="e">
        <f t="shared" si="54"/>
        <v>#VALUE!</v>
      </c>
      <c r="F211" s="14" t="e">
        <f t="shared" si="55"/>
        <v>#VALUE!</v>
      </c>
      <c r="G211" s="14" t="e">
        <f t="shared" si="56"/>
        <v>#VALUE!</v>
      </c>
      <c r="H211" s="83" t="e">
        <f t="shared" si="60"/>
        <v>#VALUE!</v>
      </c>
      <c r="I211" s="122" t="e">
        <f t="shared" si="61"/>
        <v>#VALUE!</v>
      </c>
      <c r="J211" s="122" t="e">
        <f t="shared" si="62"/>
        <v>#VALUE!</v>
      </c>
      <c r="K211" s="97" t="e">
        <f t="shared" si="59"/>
        <v>#VALUE!</v>
      </c>
      <c r="L211" s="175"/>
      <c r="M211" s="148"/>
    </row>
    <row r="212" spans="1:13" ht="16.5" hidden="1">
      <c r="A212" s="12" t="e">
        <f t="shared" si="58"/>
        <v>#VALUE!</v>
      </c>
      <c r="B212" s="14" t="e">
        <f t="shared" si="51"/>
        <v>#VALUE!</v>
      </c>
      <c r="C212" s="85" t="e">
        <f t="shared" si="52"/>
        <v>#VALUE!</v>
      </c>
      <c r="D212" s="88" t="e">
        <f t="shared" si="53"/>
        <v>#VALUE!</v>
      </c>
      <c r="E212" s="91" t="e">
        <f t="shared" si="54"/>
        <v>#VALUE!</v>
      </c>
      <c r="F212" s="14" t="e">
        <f t="shared" si="55"/>
        <v>#VALUE!</v>
      </c>
      <c r="G212" s="14" t="e">
        <f t="shared" si="56"/>
        <v>#VALUE!</v>
      </c>
      <c r="H212" s="83" t="e">
        <f t="shared" si="60"/>
        <v>#VALUE!</v>
      </c>
      <c r="I212" s="122" t="e">
        <f t="shared" si="61"/>
        <v>#VALUE!</v>
      </c>
      <c r="J212" s="122" t="e">
        <f t="shared" si="62"/>
        <v>#VALUE!</v>
      </c>
      <c r="K212" s="97" t="e">
        <f t="shared" si="59"/>
        <v>#VALUE!</v>
      </c>
      <c r="L212" s="175"/>
      <c r="M212" s="148"/>
    </row>
    <row r="213" spans="1:13" ht="16.5" hidden="1">
      <c r="A213" s="12" t="e">
        <f t="shared" si="58"/>
        <v>#VALUE!</v>
      </c>
      <c r="B213" s="14" t="e">
        <f t="shared" si="51"/>
        <v>#VALUE!</v>
      </c>
      <c r="C213" s="85" t="e">
        <f t="shared" si="52"/>
        <v>#VALUE!</v>
      </c>
      <c r="D213" s="88" t="e">
        <f t="shared" si="53"/>
        <v>#VALUE!</v>
      </c>
      <c r="E213" s="91" t="e">
        <f t="shared" si="54"/>
        <v>#VALUE!</v>
      </c>
      <c r="F213" s="14" t="e">
        <f t="shared" si="55"/>
        <v>#VALUE!</v>
      </c>
      <c r="G213" s="14" t="e">
        <f t="shared" si="56"/>
        <v>#VALUE!</v>
      </c>
      <c r="H213" s="83" t="e">
        <f t="shared" si="60"/>
        <v>#VALUE!</v>
      </c>
      <c r="I213" s="122" t="e">
        <f t="shared" si="61"/>
        <v>#VALUE!</v>
      </c>
      <c r="J213" s="122" t="e">
        <f t="shared" si="62"/>
        <v>#VALUE!</v>
      </c>
      <c r="K213" s="97" t="e">
        <f t="shared" si="59"/>
        <v>#VALUE!</v>
      </c>
      <c r="L213" s="175"/>
      <c r="M213" s="148"/>
    </row>
    <row r="214" spans="1:13" ht="16.5" hidden="1">
      <c r="A214" s="12" t="e">
        <f t="shared" si="58"/>
        <v>#VALUE!</v>
      </c>
      <c r="B214" s="14" t="e">
        <f t="shared" si="51"/>
        <v>#VALUE!</v>
      </c>
      <c r="C214" s="85" t="e">
        <f t="shared" si="52"/>
        <v>#VALUE!</v>
      </c>
      <c r="D214" s="88" t="e">
        <f t="shared" si="53"/>
        <v>#VALUE!</v>
      </c>
      <c r="E214" s="91" t="e">
        <f t="shared" si="54"/>
        <v>#VALUE!</v>
      </c>
      <c r="F214" s="14" t="e">
        <f t="shared" si="55"/>
        <v>#VALUE!</v>
      </c>
      <c r="G214" s="14" t="e">
        <f t="shared" si="56"/>
        <v>#VALUE!</v>
      </c>
      <c r="H214" s="83" t="e">
        <f t="shared" si="60"/>
        <v>#VALUE!</v>
      </c>
      <c r="I214" s="122" t="e">
        <f t="shared" si="61"/>
        <v>#VALUE!</v>
      </c>
      <c r="J214" s="122" t="e">
        <f t="shared" si="62"/>
        <v>#VALUE!</v>
      </c>
      <c r="K214" s="97" t="e">
        <f t="shared" si="59"/>
        <v>#VALUE!</v>
      </c>
      <c r="L214" s="175"/>
      <c r="M214" s="148"/>
    </row>
    <row r="215" spans="1:13" ht="16.5" hidden="1">
      <c r="A215" s="12" t="e">
        <f t="shared" si="58"/>
        <v>#VALUE!</v>
      </c>
      <c r="B215" s="14" t="e">
        <f t="shared" si="51"/>
        <v>#VALUE!</v>
      </c>
      <c r="C215" s="85" t="e">
        <f t="shared" si="52"/>
        <v>#VALUE!</v>
      </c>
      <c r="D215" s="88" t="e">
        <f t="shared" si="53"/>
        <v>#VALUE!</v>
      </c>
      <c r="E215" s="91" t="e">
        <f t="shared" si="54"/>
        <v>#VALUE!</v>
      </c>
      <c r="F215" s="14" t="e">
        <f t="shared" si="55"/>
        <v>#VALUE!</v>
      </c>
      <c r="G215" s="14" t="e">
        <f t="shared" si="56"/>
        <v>#VALUE!</v>
      </c>
      <c r="H215" s="83" t="e">
        <f t="shared" si="60"/>
        <v>#VALUE!</v>
      </c>
      <c r="I215" s="122" t="e">
        <f t="shared" si="61"/>
        <v>#VALUE!</v>
      </c>
      <c r="J215" s="122" t="e">
        <f t="shared" si="62"/>
        <v>#VALUE!</v>
      </c>
      <c r="K215" s="97" t="e">
        <f t="shared" si="59"/>
        <v>#VALUE!</v>
      </c>
      <c r="L215" s="175"/>
      <c r="M215" s="148"/>
    </row>
    <row r="216" spans="1:13" ht="16.5" hidden="1">
      <c r="A216" s="12" t="e">
        <f t="shared" si="58"/>
        <v>#VALUE!</v>
      </c>
      <c r="B216" s="14" t="e">
        <f t="shared" si="51"/>
        <v>#VALUE!</v>
      </c>
      <c r="C216" s="85" t="e">
        <f t="shared" si="52"/>
        <v>#VALUE!</v>
      </c>
      <c r="D216" s="88" t="e">
        <f t="shared" si="53"/>
        <v>#VALUE!</v>
      </c>
      <c r="E216" s="91" t="e">
        <f t="shared" si="54"/>
        <v>#VALUE!</v>
      </c>
      <c r="F216" s="14" t="e">
        <f t="shared" si="55"/>
        <v>#VALUE!</v>
      </c>
      <c r="G216" s="14" t="e">
        <f t="shared" si="56"/>
        <v>#VALUE!</v>
      </c>
      <c r="H216" s="83" t="e">
        <f t="shared" si="60"/>
        <v>#VALUE!</v>
      </c>
      <c r="I216" s="122" t="e">
        <f t="shared" si="61"/>
        <v>#VALUE!</v>
      </c>
      <c r="J216" s="122" t="e">
        <f t="shared" si="62"/>
        <v>#VALUE!</v>
      </c>
      <c r="K216" s="97" t="e">
        <f t="shared" si="59"/>
        <v>#VALUE!</v>
      </c>
      <c r="L216" s="175"/>
      <c r="M216" s="148"/>
    </row>
    <row r="217" spans="1:13" ht="16.5" hidden="1">
      <c r="A217" s="12" t="e">
        <f t="shared" ref="A217:A248" si="63">IF(B217=" ",A216,A216+1)</f>
        <v>#VALUE!</v>
      </c>
      <c r="B217" s="14" t="e">
        <f t="shared" si="51"/>
        <v>#VALUE!</v>
      </c>
      <c r="C217" s="85" t="e">
        <f t="shared" si="52"/>
        <v>#VALUE!</v>
      </c>
      <c r="D217" s="88" t="e">
        <f t="shared" si="53"/>
        <v>#VALUE!</v>
      </c>
      <c r="E217" s="91" t="e">
        <f t="shared" si="54"/>
        <v>#VALUE!</v>
      </c>
      <c r="F217" s="14" t="e">
        <f t="shared" si="55"/>
        <v>#VALUE!</v>
      </c>
      <c r="G217" s="14" t="e">
        <f t="shared" si="56"/>
        <v>#VALUE!</v>
      </c>
      <c r="H217" s="83" t="e">
        <f t="shared" si="60"/>
        <v>#VALUE!</v>
      </c>
      <c r="I217" s="122" t="e">
        <f t="shared" si="61"/>
        <v>#VALUE!</v>
      </c>
      <c r="J217" s="122" t="e">
        <f t="shared" si="62"/>
        <v>#VALUE!</v>
      </c>
      <c r="K217" s="97" t="e">
        <f t="shared" ref="K217:K248" si="64">H217+I217+J217</f>
        <v>#VALUE!</v>
      </c>
      <c r="L217" s="175"/>
      <c r="M217" s="148"/>
    </row>
    <row r="218" spans="1:13" ht="16.5" hidden="1">
      <c r="A218" s="12" t="e">
        <f t="shared" si="63"/>
        <v>#VALUE!</v>
      </c>
      <c r="B218" s="14" t="e">
        <f t="shared" si="51"/>
        <v>#VALUE!</v>
      </c>
      <c r="C218" s="85" t="e">
        <f t="shared" si="52"/>
        <v>#VALUE!</v>
      </c>
      <c r="D218" s="88" t="e">
        <f t="shared" si="53"/>
        <v>#VALUE!</v>
      </c>
      <c r="E218" s="91" t="e">
        <f t="shared" si="54"/>
        <v>#VALUE!</v>
      </c>
      <c r="F218" s="14" t="e">
        <f t="shared" si="55"/>
        <v>#VALUE!</v>
      </c>
      <c r="G218" s="14" t="e">
        <f t="shared" si="56"/>
        <v>#VALUE!</v>
      </c>
      <c r="H218" s="83" t="e">
        <f t="shared" si="60"/>
        <v>#VALUE!</v>
      </c>
      <c r="I218" s="122" t="e">
        <f t="shared" si="61"/>
        <v>#VALUE!</v>
      </c>
      <c r="J218" s="122" t="e">
        <f t="shared" si="62"/>
        <v>#VALUE!</v>
      </c>
      <c r="K218" s="97" t="e">
        <f t="shared" si="64"/>
        <v>#VALUE!</v>
      </c>
      <c r="L218" s="175"/>
      <c r="M218" s="148"/>
    </row>
    <row r="219" spans="1:13" ht="16.5" hidden="1">
      <c r="A219" s="12" t="e">
        <f t="shared" si="63"/>
        <v>#VALUE!</v>
      </c>
      <c r="B219" s="14" t="e">
        <f t="shared" si="51"/>
        <v>#VALUE!</v>
      </c>
      <c r="C219" s="85" t="e">
        <f t="shared" si="52"/>
        <v>#VALUE!</v>
      </c>
      <c r="D219" s="88" t="e">
        <f t="shared" si="53"/>
        <v>#VALUE!</v>
      </c>
      <c r="E219" s="91" t="e">
        <f t="shared" si="54"/>
        <v>#VALUE!</v>
      </c>
      <c r="F219" s="14" t="e">
        <f t="shared" si="55"/>
        <v>#VALUE!</v>
      </c>
      <c r="G219" s="14" t="e">
        <f t="shared" si="56"/>
        <v>#VALUE!</v>
      </c>
      <c r="H219" s="83" t="e">
        <f t="shared" si="60"/>
        <v>#VALUE!</v>
      </c>
      <c r="I219" s="122" t="e">
        <f t="shared" si="61"/>
        <v>#VALUE!</v>
      </c>
      <c r="J219" s="122" t="e">
        <f t="shared" si="62"/>
        <v>#VALUE!</v>
      </c>
      <c r="K219" s="97" t="e">
        <f t="shared" si="64"/>
        <v>#VALUE!</v>
      </c>
      <c r="L219" s="175"/>
      <c r="M219" s="148"/>
    </row>
    <row r="220" spans="1:13" ht="16.5" hidden="1">
      <c r="A220" s="12" t="e">
        <f t="shared" si="63"/>
        <v>#VALUE!</v>
      </c>
      <c r="B220" s="14" t="e">
        <f t="shared" si="51"/>
        <v>#VALUE!</v>
      </c>
      <c r="C220" s="85" t="e">
        <f t="shared" si="52"/>
        <v>#VALUE!</v>
      </c>
      <c r="D220" s="88" t="e">
        <f t="shared" si="53"/>
        <v>#VALUE!</v>
      </c>
      <c r="E220" s="91" t="e">
        <f t="shared" si="54"/>
        <v>#VALUE!</v>
      </c>
      <c r="F220" s="14" t="e">
        <f t="shared" si="55"/>
        <v>#VALUE!</v>
      </c>
      <c r="G220" s="14" t="e">
        <f t="shared" si="56"/>
        <v>#VALUE!</v>
      </c>
      <c r="H220" s="83" t="e">
        <f t="shared" si="60"/>
        <v>#VALUE!</v>
      </c>
      <c r="I220" s="122" t="e">
        <f t="shared" si="61"/>
        <v>#VALUE!</v>
      </c>
      <c r="J220" s="122" t="e">
        <f t="shared" si="62"/>
        <v>#VALUE!</v>
      </c>
      <c r="K220" s="97" t="e">
        <f t="shared" si="64"/>
        <v>#VALUE!</v>
      </c>
      <c r="L220" s="175"/>
      <c r="M220" s="148"/>
    </row>
    <row r="221" spans="1:13" ht="16.5" hidden="1">
      <c r="A221" s="12" t="e">
        <f t="shared" si="63"/>
        <v>#VALUE!</v>
      </c>
      <c r="B221" s="14" t="e">
        <f t="shared" si="51"/>
        <v>#VALUE!</v>
      </c>
      <c r="C221" s="85" t="e">
        <f t="shared" si="52"/>
        <v>#VALUE!</v>
      </c>
      <c r="D221" s="88" t="e">
        <f t="shared" si="53"/>
        <v>#VALUE!</v>
      </c>
      <c r="E221" s="91" t="e">
        <f t="shared" si="54"/>
        <v>#VALUE!</v>
      </c>
      <c r="F221" s="14" t="e">
        <f t="shared" si="55"/>
        <v>#VALUE!</v>
      </c>
      <c r="G221" s="14" t="e">
        <f t="shared" si="56"/>
        <v>#VALUE!</v>
      </c>
      <c r="H221" s="83" t="e">
        <f t="shared" si="60"/>
        <v>#VALUE!</v>
      </c>
      <c r="I221" s="122" t="e">
        <f t="shared" si="61"/>
        <v>#VALUE!</v>
      </c>
      <c r="J221" s="122" t="e">
        <f t="shared" si="62"/>
        <v>#VALUE!</v>
      </c>
      <c r="K221" s="97" t="e">
        <f t="shared" si="64"/>
        <v>#VALUE!</v>
      </c>
      <c r="L221" s="175"/>
      <c r="M221" s="148"/>
    </row>
    <row r="222" spans="1:13" ht="16.5" hidden="1">
      <c r="A222" s="12" t="e">
        <f t="shared" si="63"/>
        <v>#VALUE!</v>
      </c>
      <c r="B222" s="14" t="e">
        <f t="shared" si="51"/>
        <v>#VALUE!</v>
      </c>
      <c r="C222" s="85" t="e">
        <f t="shared" si="52"/>
        <v>#VALUE!</v>
      </c>
      <c r="D222" s="88" t="e">
        <f t="shared" si="53"/>
        <v>#VALUE!</v>
      </c>
      <c r="E222" s="91" t="e">
        <f t="shared" si="54"/>
        <v>#VALUE!</v>
      </c>
      <c r="F222" s="14" t="e">
        <f t="shared" si="55"/>
        <v>#VALUE!</v>
      </c>
      <c r="G222" s="14" t="e">
        <f t="shared" si="56"/>
        <v>#VALUE!</v>
      </c>
      <c r="H222" s="83" t="e">
        <f t="shared" si="60"/>
        <v>#VALUE!</v>
      </c>
      <c r="I222" s="122" t="e">
        <f t="shared" si="61"/>
        <v>#VALUE!</v>
      </c>
      <c r="J222" s="122" t="e">
        <f t="shared" si="62"/>
        <v>#VALUE!</v>
      </c>
      <c r="K222" s="97" t="e">
        <f t="shared" si="64"/>
        <v>#VALUE!</v>
      </c>
      <c r="L222" s="175"/>
      <c r="M222" s="148"/>
    </row>
    <row r="223" spans="1:13" ht="16.5" hidden="1">
      <c r="A223" s="12" t="e">
        <f t="shared" si="63"/>
        <v>#VALUE!</v>
      </c>
      <c r="B223" s="14" t="e">
        <f t="shared" si="51"/>
        <v>#VALUE!</v>
      </c>
      <c r="C223" s="85" t="e">
        <f t="shared" si="52"/>
        <v>#VALUE!</v>
      </c>
      <c r="D223" s="88" t="e">
        <f t="shared" si="53"/>
        <v>#VALUE!</v>
      </c>
      <c r="E223" s="91" t="e">
        <f t="shared" si="54"/>
        <v>#VALUE!</v>
      </c>
      <c r="F223" s="14" t="e">
        <f t="shared" si="55"/>
        <v>#VALUE!</v>
      </c>
      <c r="G223" s="14" t="e">
        <f t="shared" si="56"/>
        <v>#VALUE!</v>
      </c>
      <c r="H223" s="83" t="e">
        <f t="shared" si="60"/>
        <v>#VALUE!</v>
      </c>
      <c r="I223" s="122" t="e">
        <f t="shared" si="61"/>
        <v>#VALUE!</v>
      </c>
      <c r="J223" s="122" t="e">
        <f t="shared" si="62"/>
        <v>#VALUE!</v>
      </c>
      <c r="K223" s="97" t="e">
        <f t="shared" si="64"/>
        <v>#VALUE!</v>
      </c>
      <c r="L223" s="175"/>
      <c r="M223" s="148"/>
    </row>
    <row r="224" spans="1:13" ht="16.5" hidden="1">
      <c r="A224" s="12" t="e">
        <f t="shared" si="63"/>
        <v>#VALUE!</v>
      </c>
      <c r="B224" s="14" t="e">
        <f t="shared" si="51"/>
        <v>#VALUE!</v>
      </c>
      <c r="C224" s="85" t="e">
        <f t="shared" si="52"/>
        <v>#VALUE!</v>
      </c>
      <c r="D224" s="88" t="e">
        <f t="shared" si="53"/>
        <v>#VALUE!</v>
      </c>
      <c r="E224" s="91" t="e">
        <f t="shared" si="54"/>
        <v>#VALUE!</v>
      </c>
      <c r="F224" s="14" t="e">
        <f t="shared" si="55"/>
        <v>#VALUE!</v>
      </c>
      <c r="G224" s="14" t="e">
        <f t="shared" si="56"/>
        <v>#VALUE!</v>
      </c>
      <c r="H224" s="83" t="e">
        <f t="shared" si="60"/>
        <v>#VALUE!</v>
      </c>
      <c r="I224" s="122" t="e">
        <f t="shared" si="61"/>
        <v>#VALUE!</v>
      </c>
      <c r="J224" s="122" t="e">
        <f t="shared" si="62"/>
        <v>#VALUE!</v>
      </c>
      <c r="K224" s="97" t="e">
        <f t="shared" si="64"/>
        <v>#VALUE!</v>
      </c>
      <c r="L224" s="175"/>
      <c r="M224" s="148"/>
    </row>
    <row r="225" spans="1:13" ht="16.5" hidden="1">
      <c r="A225" s="12" t="e">
        <f t="shared" si="63"/>
        <v>#VALUE!</v>
      </c>
      <c r="B225" s="14" t="e">
        <f t="shared" si="51"/>
        <v>#VALUE!</v>
      </c>
      <c r="C225" s="85" t="e">
        <f t="shared" si="52"/>
        <v>#VALUE!</v>
      </c>
      <c r="D225" s="88" t="e">
        <f t="shared" si="53"/>
        <v>#VALUE!</v>
      </c>
      <c r="E225" s="91" t="e">
        <f t="shared" si="54"/>
        <v>#VALUE!</v>
      </c>
      <c r="F225" s="14" t="e">
        <f t="shared" si="55"/>
        <v>#VALUE!</v>
      </c>
      <c r="G225" s="14" t="e">
        <f t="shared" si="56"/>
        <v>#VALUE!</v>
      </c>
      <c r="H225" s="83" t="e">
        <f t="shared" si="60"/>
        <v>#VALUE!</v>
      </c>
      <c r="I225" s="122" t="e">
        <f t="shared" si="61"/>
        <v>#VALUE!</v>
      </c>
      <c r="J225" s="122" t="e">
        <f t="shared" si="62"/>
        <v>#VALUE!</v>
      </c>
      <c r="K225" s="97" t="e">
        <f t="shared" si="64"/>
        <v>#VALUE!</v>
      </c>
      <c r="L225" s="175"/>
      <c r="M225" s="148"/>
    </row>
    <row r="226" spans="1:13" ht="16.5" hidden="1">
      <c r="A226" s="12" t="e">
        <f t="shared" si="63"/>
        <v>#VALUE!</v>
      </c>
      <c r="B226" s="14" t="e">
        <f t="shared" si="51"/>
        <v>#VALUE!</v>
      </c>
      <c r="C226" s="85" t="e">
        <f t="shared" si="52"/>
        <v>#VALUE!</v>
      </c>
      <c r="D226" s="88" t="e">
        <f t="shared" si="53"/>
        <v>#VALUE!</v>
      </c>
      <c r="E226" s="91" t="e">
        <f t="shared" si="54"/>
        <v>#VALUE!</v>
      </c>
      <c r="F226" s="14" t="e">
        <f t="shared" si="55"/>
        <v>#VALUE!</v>
      </c>
      <c r="G226" s="14" t="e">
        <f t="shared" si="56"/>
        <v>#VALUE!</v>
      </c>
      <c r="H226" s="83" t="e">
        <f t="shared" si="60"/>
        <v>#VALUE!</v>
      </c>
      <c r="I226" s="122" t="e">
        <f t="shared" si="61"/>
        <v>#VALUE!</v>
      </c>
      <c r="J226" s="122" t="e">
        <f t="shared" si="62"/>
        <v>#VALUE!</v>
      </c>
      <c r="K226" s="97" t="e">
        <f t="shared" si="64"/>
        <v>#VALUE!</v>
      </c>
      <c r="L226" s="175"/>
      <c r="M226" s="148"/>
    </row>
    <row r="227" spans="1:13" ht="16.5" hidden="1">
      <c r="A227" s="12" t="e">
        <f t="shared" si="63"/>
        <v>#VALUE!</v>
      </c>
      <c r="B227" s="14" t="e">
        <f t="shared" si="51"/>
        <v>#VALUE!</v>
      </c>
      <c r="C227" s="85" t="e">
        <f t="shared" si="52"/>
        <v>#VALUE!</v>
      </c>
      <c r="D227" s="88" t="e">
        <f t="shared" si="53"/>
        <v>#VALUE!</v>
      </c>
      <c r="E227" s="91" t="e">
        <f t="shared" si="54"/>
        <v>#VALUE!</v>
      </c>
      <c r="F227" s="14" t="e">
        <f t="shared" si="55"/>
        <v>#VALUE!</v>
      </c>
      <c r="G227" s="14" t="e">
        <f t="shared" si="56"/>
        <v>#VALUE!</v>
      </c>
      <c r="H227" s="83" t="e">
        <f t="shared" si="60"/>
        <v>#VALUE!</v>
      </c>
      <c r="I227" s="122" t="e">
        <f t="shared" si="61"/>
        <v>#VALUE!</v>
      </c>
      <c r="J227" s="122" t="e">
        <f t="shared" si="62"/>
        <v>#VALUE!</v>
      </c>
      <c r="K227" s="97" t="e">
        <f t="shared" si="64"/>
        <v>#VALUE!</v>
      </c>
      <c r="L227" s="175"/>
      <c r="M227" s="148"/>
    </row>
    <row r="228" spans="1:13" ht="16.5" hidden="1">
      <c r="A228" s="12" t="e">
        <f t="shared" si="63"/>
        <v>#VALUE!</v>
      </c>
      <c r="B228" s="14" t="e">
        <f t="shared" si="51"/>
        <v>#VALUE!</v>
      </c>
      <c r="C228" s="85" t="e">
        <f t="shared" si="52"/>
        <v>#VALUE!</v>
      </c>
      <c r="D228" s="88" t="e">
        <f t="shared" si="53"/>
        <v>#VALUE!</v>
      </c>
      <c r="E228" s="91" t="e">
        <f t="shared" si="54"/>
        <v>#VALUE!</v>
      </c>
      <c r="F228" s="14" t="e">
        <f t="shared" si="55"/>
        <v>#VALUE!</v>
      </c>
      <c r="G228" s="14" t="e">
        <f t="shared" si="56"/>
        <v>#VALUE!</v>
      </c>
      <c r="H228" s="83" t="e">
        <f t="shared" si="60"/>
        <v>#VALUE!</v>
      </c>
      <c r="I228" s="122" t="e">
        <f t="shared" si="61"/>
        <v>#VALUE!</v>
      </c>
      <c r="J228" s="122" t="e">
        <f t="shared" si="62"/>
        <v>#VALUE!</v>
      </c>
      <c r="K228" s="97" t="e">
        <f t="shared" si="64"/>
        <v>#VALUE!</v>
      </c>
      <c r="L228" s="175"/>
      <c r="M228" s="148"/>
    </row>
    <row r="229" spans="1:13" ht="16.5" hidden="1">
      <c r="A229" s="12" t="e">
        <f t="shared" si="63"/>
        <v>#VALUE!</v>
      </c>
      <c r="B229" s="14" t="e">
        <f t="shared" si="51"/>
        <v>#VALUE!</v>
      </c>
      <c r="C229" s="85" t="e">
        <f t="shared" si="52"/>
        <v>#VALUE!</v>
      </c>
      <c r="D229" s="88" t="e">
        <f t="shared" si="53"/>
        <v>#VALUE!</v>
      </c>
      <c r="E229" s="91" t="e">
        <f t="shared" si="54"/>
        <v>#VALUE!</v>
      </c>
      <c r="F229" s="14" t="e">
        <f t="shared" si="55"/>
        <v>#VALUE!</v>
      </c>
      <c r="G229" s="14" t="e">
        <f t="shared" si="56"/>
        <v>#VALUE!</v>
      </c>
      <c r="H229" s="83" t="e">
        <f t="shared" si="60"/>
        <v>#VALUE!</v>
      </c>
      <c r="I229" s="122" t="e">
        <f t="shared" si="61"/>
        <v>#VALUE!</v>
      </c>
      <c r="J229" s="122" t="e">
        <f t="shared" si="62"/>
        <v>#VALUE!</v>
      </c>
      <c r="K229" s="97" t="e">
        <f t="shared" si="64"/>
        <v>#VALUE!</v>
      </c>
      <c r="L229" s="175"/>
      <c r="M229" s="148"/>
    </row>
    <row r="230" spans="1:13" ht="16.5" hidden="1">
      <c r="A230" s="12" t="e">
        <f t="shared" si="63"/>
        <v>#VALUE!</v>
      </c>
      <c r="B230" s="14" t="e">
        <f t="shared" si="51"/>
        <v>#VALUE!</v>
      </c>
      <c r="C230" s="85" t="e">
        <f t="shared" si="52"/>
        <v>#VALUE!</v>
      </c>
      <c r="D230" s="88" t="e">
        <f t="shared" si="53"/>
        <v>#VALUE!</v>
      </c>
      <c r="E230" s="91" t="e">
        <f t="shared" si="54"/>
        <v>#VALUE!</v>
      </c>
      <c r="F230" s="14" t="e">
        <f t="shared" si="55"/>
        <v>#VALUE!</v>
      </c>
      <c r="G230" s="14" t="e">
        <f t="shared" si="56"/>
        <v>#VALUE!</v>
      </c>
      <c r="H230" s="83" t="e">
        <f t="shared" si="60"/>
        <v>#VALUE!</v>
      </c>
      <c r="I230" s="122" t="e">
        <f t="shared" si="61"/>
        <v>#VALUE!</v>
      </c>
      <c r="J230" s="122" t="e">
        <f t="shared" si="62"/>
        <v>#VALUE!</v>
      </c>
      <c r="K230" s="97" t="e">
        <f t="shared" si="64"/>
        <v>#VALUE!</v>
      </c>
      <c r="L230" s="175"/>
      <c r="M230" s="148"/>
    </row>
    <row r="231" spans="1:13" ht="16.5" hidden="1">
      <c r="A231" s="12" t="e">
        <f t="shared" si="63"/>
        <v>#VALUE!</v>
      </c>
      <c r="B231" s="14" t="e">
        <f t="shared" si="51"/>
        <v>#VALUE!</v>
      </c>
      <c r="C231" s="85" t="e">
        <f t="shared" si="52"/>
        <v>#VALUE!</v>
      </c>
      <c r="D231" s="88" t="e">
        <f t="shared" si="53"/>
        <v>#VALUE!</v>
      </c>
      <c r="E231" s="91" t="e">
        <f t="shared" si="54"/>
        <v>#VALUE!</v>
      </c>
      <c r="F231" s="14" t="e">
        <f t="shared" si="55"/>
        <v>#VALUE!</v>
      </c>
      <c r="G231" s="14" t="e">
        <f t="shared" si="56"/>
        <v>#VALUE!</v>
      </c>
      <c r="H231" s="83" t="e">
        <f t="shared" si="60"/>
        <v>#VALUE!</v>
      </c>
      <c r="I231" s="122" t="e">
        <f t="shared" si="61"/>
        <v>#VALUE!</v>
      </c>
      <c r="J231" s="122" t="e">
        <f t="shared" si="62"/>
        <v>#VALUE!</v>
      </c>
      <c r="K231" s="97" t="e">
        <f t="shared" si="64"/>
        <v>#VALUE!</v>
      </c>
      <c r="L231" s="175"/>
      <c r="M231" s="148"/>
    </row>
    <row r="232" spans="1:13" ht="16.5" hidden="1">
      <c r="A232" s="12" t="e">
        <f t="shared" si="63"/>
        <v>#VALUE!</v>
      </c>
      <c r="B232" s="14" t="e">
        <f t="shared" si="51"/>
        <v>#VALUE!</v>
      </c>
      <c r="C232" s="85" t="e">
        <f t="shared" si="52"/>
        <v>#VALUE!</v>
      </c>
      <c r="D232" s="88" t="e">
        <f t="shared" si="53"/>
        <v>#VALUE!</v>
      </c>
      <c r="E232" s="91" t="e">
        <f t="shared" si="54"/>
        <v>#VALUE!</v>
      </c>
      <c r="F232" s="14" t="e">
        <f t="shared" si="55"/>
        <v>#VALUE!</v>
      </c>
      <c r="G232" s="14" t="e">
        <f t="shared" si="56"/>
        <v>#VALUE!</v>
      </c>
      <c r="H232" s="83" t="e">
        <f t="shared" si="60"/>
        <v>#VALUE!</v>
      </c>
      <c r="I232" s="122" t="e">
        <f t="shared" si="61"/>
        <v>#VALUE!</v>
      </c>
      <c r="J232" s="122" t="e">
        <f t="shared" si="62"/>
        <v>#VALUE!</v>
      </c>
      <c r="K232" s="97" t="e">
        <f t="shared" si="64"/>
        <v>#VALUE!</v>
      </c>
      <c r="L232" s="175"/>
      <c r="M232" s="148"/>
    </row>
    <row r="233" spans="1:13" ht="16.5" hidden="1">
      <c r="A233" s="12" t="e">
        <f t="shared" si="63"/>
        <v>#VALUE!</v>
      </c>
      <c r="B233" s="14" t="e">
        <f t="shared" si="51"/>
        <v>#VALUE!</v>
      </c>
      <c r="C233" s="85" t="e">
        <f t="shared" si="52"/>
        <v>#VALUE!</v>
      </c>
      <c r="D233" s="88" t="e">
        <f t="shared" si="53"/>
        <v>#VALUE!</v>
      </c>
      <c r="E233" s="91" t="e">
        <f t="shared" si="54"/>
        <v>#VALUE!</v>
      </c>
      <c r="F233" s="14" t="e">
        <f t="shared" si="55"/>
        <v>#VALUE!</v>
      </c>
      <c r="G233" s="14" t="e">
        <f t="shared" si="56"/>
        <v>#VALUE!</v>
      </c>
      <c r="H233" s="83" t="e">
        <f t="shared" si="60"/>
        <v>#VALUE!</v>
      </c>
      <c r="I233" s="122" t="e">
        <f t="shared" si="61"/>
        <v>#VALUE!</v>
      </c>
      <c r="J233" s="122" t="e">
        <f t="shared" si="62"/>
        <v>#VALUE!</v>
      </c>
      <c r="K233" s="97" t="e">
        <f t="shared" si="64"/>
        <v>#VALUE!</v>
      </c>
      <c r="L233" s="175"/>
      <c r="M233" s="148"/>
    </row>
    <row r="234" spans="1:13" ht="16.5" hidden="1">
      <c r="A234" s="12" t="e">
        <f t="shared" si="63"/>
        <v>#VALUE!</v>
      </c>
      <c r="B234" s="14" t="e">
        <f t="shared" ref="B234:B297" si="65">IF(KQ=$F$6,MSSV," ")</f>
        <v>#VALUE!</v>
      </c>
      <c r="C234" s="85" t="e">
        <f t="shared" ref="C234:C297" si="66">IF(KQ=$F$6,HOLOT," ")</f>
        <v>#VALUE!</v>
      </c>
      <c r="D234" s="88" t="e">
        <f t="shared" ref="D234:D297" si="67">IF(KQ=$F$6,TEN," ")</f>
        <v>#VALUE!</v>
      </c>
      <c r="E234" s="91" t="e">
        <f t="shared" ref="E234:E297" si="68">IF(KQ=$F$6,NGAY," ")</f>
        <v>#VALUE!</v>
      </c>
      <c r="F234" s="14" t="e">
        <f t="shared" ref="F234:F297" si="69">IF(KQ=$F$6,NOIS," ")</f>
        <v>#VALUE!</v>
      </c>
      <c r="G234" s="14" t="e">
        <f t="shared" ref="G234:G297" si="70">IF(KQ=$F$6,LOP," ")</f>
        <v>#VALUE!</v>
      </c>
      <c r="H234" s="83" t="e">
        <f t="shared" si="60"/>
        <v>#VALUE!</v>
      </c>
      <c r="I234" s="122" t="e">
        <f t="shared" si="61"/>
        <v>#VALUE!</v>
      </c>
      <c r="J234" s="122" t="e">
        <f t="shared" si="62"/>
        <v>#VALUE!</v>
      </c>
      <c r="K234" s="97" t="e">
        <f t="shared" si="64"/>
        <v>#VALUE!</v>
      </c>
      <c r="L234" s="175"/>
      <c r="M234" s="148"/>
    </row>
    <row r="235" spans="1:13" ht="16.5" hidden="1">
      <c r="A235" s="12" t="e">
        <f t="shared" si="63"/>
        <v>#VALUE!</v>
      </c>
      <c r="B235" s="14" t="e">
        <f t="shared" si="65"/>
        <v>#VALUE!</v>
      </c>
      <c r="C235" s="85" t="e">
        <f t="shared" si="66"/>
        <v>#VALUE!</v>
      </c>
      <c r="D235" s="88" t="e">
        <f t="shared" si="67"/>
        <v>#VALUE!</v>
      </c>
      <c r="E235" s="91" t="e">
        <f t="shared" si="68"/>
        <v>#VALUE!</v>
      </c>
      <c r="F235" s="14" t="e">
        <f t="shared" si="69"/>
        <v>#VALUE!</v>
      </c>
      <c r="G235" s="14" t="e">
        <f t="shared" si="70"/>
        <v>#VALUE!</v>
      </c>
      <c r="H235" s="83" t="e">
        <f t="shared" si="60"/>
        <v>#VALUE!</v>
      </c>
      <c r="I235" s="122" t="e">
        <f t="shared" si="61"/>
        <v>#VALUE!</v>
      </c>
      <c r="J235" s="122" t="e">
        <f t="shared" si="62"/>
        <v>#VALUE!</v>
      </c>
      <c r="K235" s="97" t="e">
        <f t="shared" si="64"/>
        <v>#VALUE!</v>
      </c>
      <c r="L235" s="175"/>
      <c r="M235" s="148"/>
    </row>
    <row r="236" spans="1:13" ht="16.5" hidden="1">
      <c r="A236" s="12" t="e">
        <f t="shared" si="63"/>
        <v>#VALUE!</v>
      </c>
      <c r="B236" s="14" t="e">
        <f t="shared" si="65"/>
        <v>#VALUE!</v>
      </c>
      <c r="C236" s="85" t="e">
        <f t="shared" si="66"/>
        <v>#VALUE!</v>
      </c>
      <c r="D236" s="88" t="e">
        <f t="shared" si="67"/>
        <v>#VALUE!</v>
      </c>
      <c r="E236" s="91" t="e">
        <f t="shared" si="68"/>
        <v>#VALUE!</v>
      </c>
      <c r="F236" s="14" t="e">
        <f t="shared" si="69"/>
        <v>#VALUE!</v>
      </c>
      <c r="G236" s="14" t="e">
        <f t="shared" si="70"/>
        <v>#VALUE!</v>
      </c>
      <c r="H236" s="83" t="e">
        <f t="shared" si="60"/>
        <v>#VALUE!</v>
      </c>
      <c r="I236" s="122" t="e">
        <f t="shared" si="61"/>
        <v>#VALUE!</v>
      </c>
      <c r="J236" s="122" t="e">
        <f t="shared" si="62"/>
        <v>#VALUE!</v>
      </c>
      <c r="K236" s="97" t="e">
        <f t="shared" si="64"/>
        <v>#VALUE!</v>
      </c>
      <c r="L236" s="175"/>
      <c r="M236" s="148"/>
    </row>
    <row r="237" spans="1:13" ht="16.5" hidden="1">
      <c r="A237" s="12" t="e">
        <f t="shared" si="63"/>
        <v>#VALUE!</v>
      </c>
      <c r="B237" s="14" t="e">
        <f t="shared" si="65"/>
        <v>#VALUE!</v>
      </c>
      <c r="C237" s="85" t="e">
        <f t="shared" si="66"/>
        <v>#VALUE!</v>
      </c>
      <c r="D237" s="88" t="e">
        <f t="shared" si="67"/>
        <v>#VALUE!</v>
      </c>
      <c r="E237" s="91" t="e">
        <f t="shared" si="68"/>
        <v>#VALUE!</v>
      </c>
      <c r="F237" s="14" t="e">
        <f t="shared" si="69"/>
        <v>#VALUE!</v>
      </c>
      <c r="G237" s="14" t="e">
        <f t="shared" si="70"/>
        <v>#VALUE!</v>
      </c>
      <c r="H237" s="83" t="e">
        <f t="shared" si="60"/>
        <v>#VALUE!</v>
      </c>
      <c r="I237" s="122" t="e">
        <f t="shared" si="61"/>
        <v>#VALUE!</v>
      </c>
      <c r="J237" s="122" t="e">
        <f t="shared" si="62"/>
        <v>#VALUE!</v>
      </c>
      <c r="K237" s="97" t="e">
        <f t="shared" si="64"/>
        <v>#VALUE!</v>
      </c>
      <c r="L237" s="175"/>
      <c r="M237" s="148"/>
    </row>
    <row r="238" spans="1:13" ht="16.5" hidden="1">
      <c r="A238" s="12" t="e">
        <f t="shared" si="63"/>
        <v>#VALUE!</v>
      </c>
      <c r="B238" s="14" t="e">
        <f t="shared" si="65"/>
        <v>#VALUE!</v>
      </c>
      <c r="C238" s="85" t="e">
        <f t="shared" si="66"/>
        <v>#VALUE!</v>
      </c>
      <c r="D238" s="88" t="e">
        <f t="shared" si="67"/>
        <v>#VALUE!</v>
      </c>
      <c r="E238" s="91" t="e">
        <f t="shared" si="68"/>
        <v>#VALUE!</v>
      </c>
      <c r="F238" s="14" t="e">
        <f t="shared" si="69"/>
        <v>#VALUE!</v>
      </c>
      <c r="G238" s="14" t="e">
        <f t="shared" si="70"/>
        <v>#VALUE!</v>
      </c>
      <c r="H238" s="83" t="e">
        <f t="shared" si="60"/>
        <v>#VALUE!</v>
      </c>
      <c r="I238" s="122" t="e">
        <f t="shared" si="61"/>
        <v>#VALUE!</v>
      </c>
      <c r="J238" s="122" t="e">
        <f t="shared" si="62"/>
        <v>#VALUE!</v>
      </c>
      <c r="K238" s="97" t="e">
        <f t="shared" si="64"/>
        <v>#VALUE!</v>
      </c>
      <c r="L238" s="175"/>
      <c r="M238" s="148"/>
    </row>
    <row r="239" spans="1:13" ht="16.5" hidden="1">
      <c r="A239" s="12" t="e">
        <f t="shared" si="63"/>
        <v>#VALUE!</v>
      </c>
      <c r="B239" s="14" t="e">
        <f t="shared" si="65"/>
        <v>#VALUE!</v>
      </c>
      <c r="C239" s="85" t="e">
        <f t="shared" si="66"/>
        <v>#VALUE!</v>
      </c>
      <c r="D239" s="88" t="e">
        <f t="shared" si="67"/>
        <v>#VALUE!</v>
      </c>
      <c r="E239" s="91" t="e">
        <f t="shared" si="68"/>
        <v>#VALUE!</v>
      </c>
      <c r="F239" s="14" t="e">
        <f t="shared" si="69"/>
        <v>#VALUE!</v>
      </c>
      <c r="G239" s="14" t="e">
        <f t="shared" si="70"/>
        <v>#VALUE!</v>
      </c>
      <c r="H239" s="83" t="e">
        <f t="shared" si="60"/>
        <v>#VALUE!</v>
      </c>
      <c r="I239" s="122" t="e">
        <f t="shared" si="61"/>
        <v>#VALUE!</v>
      </c>
      <c r="J239" s="122" t="e">
        <f t="shared" si="62"/>
        <v>#VALUE!</v>
      </c>
      <c r="K239" s="97" t="e">
        <f t="shared" si="64"/>
        <v>#VALUE!</v>
      </c>
      <c r="L239" s="175"/>
      <c r="M239" s="148"/>
    </row>
    <row r="240" spans="1:13" ht="16.5" hidden="1">
      <c r="A240" s="12" t="e">
        <f t="shared" si="63"/>
        <v>#VALUE!</v>
      </c>
      <c r="B240" s="14" t="e">
        <f t="shared" si="65"/>
        <v>#VALUE!</v>
      </c>
      <c r="C240" s="85" t="e">
        <f t="shared" si="66"/>
        <v>#VALUE!</v>
      </c>
      <c r="D240" s="88" t="e">
        <f t="shared" si="67"/>
        <v>#VALUE!</v>
      </c>
      <c r="E240" s="91" t="e">
        <f t="shared" si="68"/>
        <v>#VALUE!</v>
      </c>
      <c r="F240" s="14" t="e">
        <f t="shared" si="69"/>
        <v>#VALUE!</v>
      </c>
      <c r="G240" s="14" t="e">
        <f t="shared" si="70"/>
        <v>#VALUE!</v>
      </c>
      <c r="H240" s="83" t="e">
        <f t="shared" si="60"/>
        <v>#VALUE!</v>
      </c>
      <c r="I240" s="122" t="e">
        <f t="shared" si="61"/>
        <v>#VALUE!</v>
      </c>
      <c r="J240" s="122" t="e">
        <f t="shared" si="62"/>
        <v>#VALUE!</v>
      </c>
      <c r="K240" s="97" t="e">
        <f t="shared" si="64"/>
        <v>#VALUE!</v>
      </c>
      <c r="L240" s="175"/>
      <c r="M240" s="148"/>
    </row>
    <row r="241" spans="1:13" ht="16.5" hidden="1">
      <c r="A241" s="12" t="e">
        <f t="shared" si="63"/>
        <v>#VALUE!</v>
      </c>
      <c r="B241" s="14" t="e">
        <f t="shared" si="65"/>
        <v>#VALUE!</v>
      </c>
      <c r="C241" s="85" t="e">
        <f t="shared" si="66"/>
        <v>#VALUE!</v>
      </c>
      <c r="D241" s="88" t="e">
        <f t="shared" si="67"/>
        <v>#VALUE!</v>
      </c>
      <c r="E241" s="91" t="e">
        <f t="shared" si="68"/>
        <v>#VALUE!</v>
      </c>
      <c r="F241" s="14" t="e">
        <f t="shared" si="69"/>
        <v>#VALUE!</v>
      </c>
      <c r="G241" s="14" t="e">
        <f t="shared" si="70"/>
        <v>#VALUE!</v>
      </c>
      <c r="H241" s="83" t="e">
        <f t="shared" si="60"/>
        <v>#VALUE!</v>
      </c>
      <c r="I241" s="122" t="e">
        <f t="shared" si="61"/>
        <v>#VALUE!</v>
      </c>
      <c r="J241" s="122" t="e">
        <f t="shared" si="62"/>
        <v>#VALUE!</v>
      </c>
      <c r="K241" s="97" t="e">
        <f t="shared" si="64"/>
        <v>#VALUE!</v>
      </c>
      <c r="L241" s="175"/>
      <c r="M241" s="148"/>
    </row>
    <row r="242" spans="1:13" ht="16.5" hidden="1">
      <c r="A242" s="12" t="e">
        <f t="shared" si="63"/>
        <v>#VALUE!</v>
      </c>
      <c r="B242" s="14" t="e">
        <f t="shared" si="65"/>
        <v>#VALUE!</v>
      </c>
      <c r="C242" s="85" t="e">
        <f t="shared" si="66"/>
        <v>#VALUE!</v>
      </c>
      <c r="D242" s="88" t="e">
        <f t="shared" si="67"/>
        <v>#VALUE!</v>
      </c>
      <c r="E242" s="91" t="e">
        <f t="shared" si="68"/>
        <v>#VALUE!</v>
      </c>
      <c r="F242" s="14" t="e">
        <f t="shared" si="69"/>
        <v>#VALUE!</v>
      </c>
      <c r="G242" s="14" t="e">
        <f t="shared" si="70"/>
        <v>#VALUE!</v>
      </c>
      <c r="H242" s="83" t="e">
        <f t="shared" si="60"/>
        <v>#VALUE!</v>
      </c>
      <c r="I242" s="122" t="e">
        <f t="shared" si="61"/>
        <v>#VALUE!</v>
      </c>
      <c r="J242" s="122" t="e">
        <f t="shared" si="62"/>
        <v>#VALUE!</v>
      </c>
      <c r="K242" s="97" t="e">
        <f t="shared" si="64"/>
        <v>#VALUE!</v>
      </c>
      <c r="L242" s="175"/>
      <c r="M242" s="148"/>
    </row>
    <row r="243" spans="1:13" ht="16.5" hidden="1">
      <c r="A243" s="12" t="e">
        <f t="shared" si="63"/>
        <v>#VALUE!</v>
      </c>
      <c r="B243" s="14" t="e">
        <f t="shared" si="65"/>
        <v>#VALUE!</v>
      </c>
      <c r="C243" s="85" t="e">
        <f t="shared" si="66"/>
        <v>#VALUE!</v>
      </c>
      <c r="D243" s="88" t="e">
        <f t="shared" si="67"/>
        <v>#VALUE!</v>
      </c>
      <c r="E243" s="91" t="e">
        <f t="shared" si="68"/>
        <v>#VALUE!</v>
      </c>
      <c r="F243" s="14" t="e">
        <f t="shared" si="69"/>
        <v>#VALUE!</v>
      </c>
      <c r="G243" s="14" t="e">
        <f t="shared" si="70"/>
        <v>#VALUE!</v>
      </c>
      <c r="H243" s="83" t="e">
        <f t="shared" si="60"/>
        <v>#VALUE!</v>
      </c>
      <c r="I243" s="122" t="e">
        <f t="shared" si="61"/>
        <v>#VALUE!</v>
      </c>
      <c r="J243" s="122" t="e">
        <f t="shared" si="62"/>
        <v>#VALUE!</v>
      </c>
      <c r="K243" s="97" t="e">
        <f t="shared" si="64"/>
        <v>#VALUE!</v>
      </c>
      <c r="L243" s="175"/>
      <c r="M243" s="148"/>
    </row>
    <row r="244" spans="1:13" ht="16.5" hidden="1">
      <c r="A244" s="12" t="e">
        <f t="shared" si="63"/>
        <v>#VALUE!</v>
      </c>
      <c r="B244" s="14" t="e">
        <f t="shared" si="65"/>
        <v>#VALUE!</v>
      </c>
      <c r="C244" s="85" t="e">
        <f t="shared" si="66"/>
        <v>#VALUE!</v>
      </c>
      <c r="D244" s="88" t="e">
        <f t="shared" si="67"/>
        <v>#VALUE!</v>
      </c>
      <c r="E244" s="91" t="e">
        <f t="shared" si="68"/>
        <v>#VALUE!</v>
      </c>
      <c r="F244" s="14" t="e">
        <f t="shared" si="69"/>
        <v>#VALUE!</v>
      </c>
      <c r="G244" s="14" t="e">
        <f t="shared" si="70"/>
        <v>#VALUE!</v>
      </c>
      <c r="H244" s="83" t="e">
        <f t="shared" si="60"/>
        <v>#VALUE!</v>
      </c>
      <c r="I244" s="122" t="e">
        <f t="shared" si="61"/>
        <v>#VALUE!</v>
      </c>
      <c r="J244" s="122" t="e">
        <f t="shared" si="62"/>
        <v>#VALUE!</v>
      </c>
      <c r="K244" s="97" t="e">
        <f t="shared" si="64"/>
        <v>#VALUE!</v>
      </c>
      <c r="L244" s="175"/>
      <c r="M244" s="148"/>
    </row>
    <row r="245" spans="1:13" ht="16.5" hidden="1">
      <c r="A245" s="12" t="e">
        <f t="shared" si="63"/>
        <v>#VALUE!</v>
      </c>
      <c r="B245" s="14" t="e">
        <f t="shared" si="65"/>
        <v>#VALUE!</v>
      </c>
      <c r="C245" s="85" t="e">
        <f t="shared" si="66"/>
        <v>#VALUE!</v>
      </c>
      <c r="D245" s="88" t="e">
        <f t="shared" si="67"/>
        <v>#VALUE!</v>
      </c>
      <c r="E245" s="91" t="e">
        <f t="shared" si="68"/>
        <v>#VALUE!</v>
      </c>
      <c r="F245" s="14" t="e">
        <f t="shared" si="69"/>
        <v>#VALUE!</v>
      </c>
      <c r="G245" s="14" t="e">
        <f t="shared" si="70"/>
        <v>#VALUE!</v>
      </c>
      <c r="H245" s="83" t="e">
        <f t="shared" si="60"/>
        <v>#VALUE!</v>
      </c>
      <c r="I245" s="122" t="e">
        <f t="shared" si="61"/>
        <v>#VALUE!</v>
      </c>
      <c r="J245" s="122" t="e">
        <f t="shared" si="62"/>
        <v>#VALUE!</v>
      </c>
      <c r="K245" s="97" t="e">
        <f t="shared" si="64"/>
        <v>#VALUE!</v>
      </c>
      <c r="L245" s="175"/>
      <c r="M245" s="148"/>
    </row>
    <row r="246" spans="1:13" ht="16.5" hidden="1">
      <c r="A246" s="12" t="e">
        <f t="shared" si="63"/>
        <v>#VALUE!</v>
      </c>
      <c r="B246" s="14" t="e">
        <f t="shared" si="65"/>
        <v>#VALUE!</v>
      </c>
      <c r="C246" s="85" t="e">
        <f t="shared" si="66"/>
        <v>#VALUE!</v>
      </c>
      <c r="D246" s="88" t="e">
        <f t="shared" si="67"/>
        <v>#VALUE!</v>
      </c>
      <c r="E246" s="91" t="e">
        <f t="shared" si="68"/>
        <v>#VALUE!</v>
      </c>
      <c r="F246" s="14" t="e">
        <f t="shared" si="69"/>
        <v>#VALUE!</v>
      </c>
      <c r="G246" s="14" t="e">
        <f t="shared" si="70"/>
        <v>#VALUE!</v>
      </c>
      <c r="H246" s="83" t="e">
        <f t="shared" si="60"/>
        <v>#VALUE!</v>
      </c>
      <c r="I246" s="122" t="e">
        <f t="shared" si="61"/>
        <v>#VALUE!</v>
      </c>
      <c r="J246" s="122" t="e">
        <f t="shared" si="62"/>
        <v>#VALUE!</v>
      </c>
      <c r="K246" s="97" t="e">
        <f t="shared" si="64"/>
        <v>#VALUE!</v>
      </c>
      <c r="L246" s="175"/>
      <c r="M246" s="148"/>
    </row>
    <row r="247" spans="1:13" ht="16.5" hidden="1">
      <c r="A247" s="12" t="e">
        <f t="shared" si="63"/>
        <v>#VALUE!</v>
      </c>
      <c r="B247" s="14" t="e">
        <f t="shared" si="65"/>
        <v>#VALUE!</v>
      </c>
      <c r="C247" s="85" t="e">
        <f t="shared" si="66"/>
        <v>#VALUE!</v>
      </c>
      <c r="D247" s="88" t="e">
        <f t="shared" si="67"/>
        <v>#VALUE!</v>
      </c>
      <c r="E247" s="91" t="e">
        <f t="shared" si="68"/>
        <v>#VALUE!</v>
      </c>
      <c r="F247" s="14" t="e">
        <f t="shared" si="69"/>
        <v>#VALUE!</v>
      </c>
      <c r="G247" s="14" t="e">
        <f t="shared" si="70"/>
        <v>#VALUE!</v>
      </c>
      <c r="H247" s="83" t="e">
        <f t="shared" si="60"/>
        <v>#VALUE!</v>
      </c>
      <c r="I247" s="122" t="e">
        <f t="shared" si="61"/>
        <v>#VALUE!</v>
      </c>
      <c r="J247" s="122" t="e">
        <f t="shared" si="62"/>
        <v>#VALUE!</v>
      </c>
      <c r="K247" s="97" t="e">
        <f t="shared" si="64"/>
        <v>#VALUE!</v>
      </c>
      <c r="L247" s="175"/>
      <c r="M247" s="148"/>
    </row>
    <row r="248" spans="1:13" ht="16.5" hidden="1">
      <c r="A248" s="12" t="e">
        <f t="shared" si="63"/>
        <v>#VALUE!</v>
      </c>
      <c r="B248" s="14" t="e">
        <f t="shared" si="65"/>
        <v>#VALUE!</v>
      </c>
      <c r="C248" s="85" t="e">
        <f t="shared" si="66"/>
        <v>#VALUE!</v>
      </c>
      <c r="D248" s="88" t="e">
        <f t="shared" si="67"/>
        <v>#VALUE!</v>
      </c>
      <c r="E248" s="91" t="e">
        <f t="shared" si="68"/>
        <v>#VALUE!</v>
      </c>
      <c r="F248" s="14" t="e">
        <f t="shared" si="69"/>
        <v>#VALUE!</v>
      </c>
      <c r="G248" s="14" t="e">
        <f t="shared" si="70"/>
        <v>#VALUE!</v>
      </c>
      <c r="H248" s="83" t="e">
        <f t="shared" si="60"/>
        <v>#VALUE!</v>
      </c>
      <c r="I248" s="122" t="e">
        <f t="shared" si="61"/>
        <v>#VALUE!</v>
      </c>
      <c r="J248" s="122" t="e">
        <f t="shared" si="62"/>
        <v>#VALUE!</v>
      </c>
      <c r="K248" s="97" t="e">
        <f t="shared" si="64"/>
        <v>#VALUE!</v>
      </c>
      <c r="L248" s="175"/>
      <c r="M248" s="148"/>
    </row>
    <row r="249" spans="1:13" ht="16.5" hidden="1">
      <c r="A249" s="12" t="e">
        <f t="shared" ref="A249:A312" si="71">IF(B249=" ",A248,A248+1)</f>
        <v>#VALUE!</v>
      </c>
      <c r="B249" s="14" t="e">
        <f t="shared" si="65"/>
        <v>#VALUE!</v>
      </c>
      <c r="C249" s="85" t="e">
        <f t="shared" si="66"/>
        <v>#VALUE!</v>
      </c>
      <c r="D249" s="88" t="e">
        <f t="shared" si="67"/>
        <v>#VALUE!</v>
      </c>
      <c r="E249" s="91" t="e">
        <f t="shared" si="68"/>
        <v>#VALUE!</v>
      </c>
      <c r="F249" s="14" t="e">
        <f t="shared" si="69"/>
        <v>#VALUE!</v>
      </c>
      <c r="G249" s="14" t="e">
        <f t="shared" si="70"/>
        <v>#VALUE!</v>
      </c>
      <c r="H249" s="83" t="e">
        <f t="shared" si="60"/>
        <v>#VALUE!</v>
      </c>
      <c r="I249" s="122" t="e">
        <f t="shared" si="61"/>
        <v>#VALUE!</v>
      </c>
      <c r="J249" s="122" t="e">
        <f t="shared" si="62"/>
        <v>#VALUE!</v>
      </c>
      <c r="K249" s="97" t="e">
        <f t="shared" ref="K249:K312" si="72">H249+I249+J249</f>
        <v>#VALUE!</v>
      </c>
      <c r="L249" s="175"/>
      <c r="M249" s="148"/>
    </row>
    <row r="250" spans="1:13" ht="16.5" hidden="1">
      <c r="A250" s="12" t="e">
        <f t="shared" si="71"/>
        <v>#VALUE!</v>
      </c>
      <c r="B250" s="14" t="e">
        <f t="shared" si="65"/>
        <v>#VALUE!</v>
      </c>
      <c r="C250" s="85" t="e">
        <f t="shared" si="66"/>
        <v>#VALUE!</v>
      </c>
      <c r="D250" s="88" t="e">
        <f t="shared" si="67"/>
        <v>#VALUE!</v>
      </c>
      <c r="E250" s="91" t="e">
        <f t="shared" si="68"/>
        <v>#VALUE!</v>
      </c>
      <c r="F250" s="14" t="e">
        <f t="shared" si="69"/>
        <v>#VALUE!</v>
      </c>
      <c r="G250" s="14" t="e">
        <f t="shared" si="70"/>
        <v>#VALUE!</v>
      </c>
      <c r="H250" s="83" t="e">
        <f t="shared" si="60"/>
        <v>#VALUE!</v>
      </c>
      <c r="I250" s="122" t="e">
        <f t="shared" si="61"/>
        <v>#VALUE!</v>
      </c>
      <c r="J250" s="122" t="e">
        <f t="shared" si="62"/>
        <v>#VALUE!</v>
      </c>
      <c r="K250" s="97" t="e">
        <f t="shared" si="72"/>
        <v>#VALUE!</v>
      </c>
      <c r="L250" s="175"/>
      <c r="M250" s="148"/>
    </row>
    <row r="251" spans="1:13" ht="16.5" hidden="1">
      <c r="A251" s="12" t="e">
        <f t="shared" si="71"/>
        <v>#VALUE!</v>
      </c>
      <c r="B251" s="14" t="e">
        <f t="shared" si="65"/>
        <v>#VALUE!</v>
      </c>
      <c r="C251" s="85" t="e">
        <f t="shared" si="66"/>
        <v>#VALUE!</v>
      </c>
      <c r="D251" s="88" t="e">
        <f t="shared" si="67"/>
        <v>#VALUE!</v>
      </c>
      <c r="E251" s="91" t="e">
        <f t="shared" si="68"/>
        <v>#VALUE!</v>
      </c>
      <c r="F251" s="14" t="e">
        <f t="shared" si="69"/>
        <v>#VALUE!</v>
      </c>
      <c r="G251" s="14" t="e">
        <f t="shared" si="70"/>
        <v>#VALUE!</v>
      </c>
      <c r="H251" s="83" t="e">
        <f t="shared" si="60"/>
        <v>#VALUE!</v>
      </c>
      <c r="I251" s="122" t="e">
        <f t="shared" si="61"/>
        <v>#VALUE!</v>
      </c>
      <c r="J251" s="122" t="e">
        <f t="shared" si="62"/>
        <v>#VALUE!</v>
      </c>
      <c r="K251" s="97" t="e">
        <f t="shared" si="72"/>
        <v>#VALUE!</v>
      </c>
      <c r="L251" s="175"/>
      <c r="M251" s="148"/>
    </row>
    <row r="252" spans="1:13" ht="16.5" hidden="1">
      <c r="A252" s="12" t="e">
        <f t="shared" si="71"/>
        <v>#VALUE!</v>
      </c>
      <c r="B252" s="14" t="e">
        <f t="shared" si="65"/>
        <v>#VALUE!</v>
      </c>
      <c r="C252" s="85" t="e">
        <f t="shared" si="66"/>
        <v>#VALUE!</v>
      </c>
      <c r="D252" s="88" t="e">
        <f t="shared" si="67"/>
        <v>#VALUE!</v>
      </c>
      <c r="E252" s="91" t="e">
        <f t="shared" si="68"/>
        <v>#VALUE!</v>
      </c>
      <c r="F252" s="14" t="e">
        <f t="shared" si="69"/>
        <v>#VALUE!</v>
      </c>
      <c r="G252" s="14" t="e">
        <f t="shared" si="70"/>
        <v>#VALUE!</v>
      </c>
      <c r="H252" s="83" t="e">
        <f t="shared" si="60"/>
        <v>#VALUE!</v>
      </c>
      <c r="I252" s="122" t="e">
        <f t="shared" si="61"/>
        <v>#VALUE!</v>
      </c>
      <c r="J252" s="122" t="e">
        <f t="shared" si="62"/>
        <v>#VALUE!</v>
      </c>
      <c r="K252" s="97" t="e">
        <f t="shared" si="72"/>
        <v>#VALUE!</v>
      </c>
      <c r="L252" s="175"/>
      <c r="M252" s="148"/>
    </row>
    <row r="253" spans="1:13" ht="16.5" hidden="1">
      <c r="A253" s="12" t="e">
        <f t="shared" si="71"/>
        <v>#VALUE!</v>
      </c>
      <c r="B253" s="14" t="e">
        <f t="shared" si="65"/>
        <v>#VALUE!</v>
      </c>
      <c r="C253" s="85" t="e">
        <f t="shared" si="66"/>
        <v>#VALUE!</v>
      </c>
      <c r="D253" s="88" t="e">
        <f t="shared" si="67"/>
        <v>#VALUE!</v>
      </c>
      <c r="E253" s="91" t="e">
        <f t="shared" si="68"/>
        <v>#VALUE!</v>
      </c>
      <c r="F253" s="14" t="e">
        <f t="shared" si="69"/>
        <v>#VALUE!</v>
      </c>
      <c r="G253" s="14" t="e">
        <f t="shared" si="70"/>
        <v>#VALUE!</v>
      </c>
      <c r="H253" s="83" t="e">
        <f t="shared" si="60"/>
        <v>#VALUE!</v>
      </c>
      <c r="I253" s="122" t="e">
        <f t="shared" si="61"/>
        <v>#VALUE!</v>
      </c>
      <c r="J253" s="122" t="e">
        <f t="shared" si="62"/>
        <v>#VALUE!</v>
      </c>
      <c r="K253" s="97" t="e">
        <f t="shared" si="72"/>
        <v>#VALUE!</v>
      </c>
      <c r="L253" s="175"/>
      <c r="M253" s="148"/>
    </row>
    <row r="254" spans="1:13" ht="16.5" hidden="1">
      <c r="A254" s="12" t="e">
        <f t="shared" si="71"/>
        <v>#VALUE!</v>
      </c>
      <c r="B254" s="14" t="e">
        <f t="shared" si="65"/>
        <v>#VALUE!</v>
      </c>
      <c r="C254" s="85" t="e">
        <f t="shared" si="66"/>
        <v>#VALUE!</v>
      </c>
      <c r="D254" s="88" t="e">
        <f t="shared" si="67"/>
        <v>#VALUE!</v>
      </c>
      <c r="E254" s="91" t="e">
        <f t="shared" si="68"/>
        <v>#VALUE!</v>
      </c>
      <c r="F254" s="14" t="e">
        <f t="shared" si="69"/>
        <v>#VALUE!</v>
      </c>
      <c r="G254" s="14" t="e">
        <f t="shared" si="70"/>
        <v>#VALUE!</v>
      </c>
      <c r="H254" s="83" t="e">
        <f t="shared" si="60"/>
        <v>#VALUE!</v>
      </c>
      <c r="I254" s="122" t="e">
        <f t="shared" si="61"/>
        <v>#VALUE!</v>
      </c>
      <c r="J254" s="122" t="e">
        <f t="shared" si="62"/>
        <v>#VALUE!</v>
      </c>
      <c r="K254" s="97" t="e">
        <f t="shared" si="72"/>
        <v>#VALUE!</v>
      </c>
      <c r="L254" s="175"/>
      <c r="M254" s="148"/>
    </row>
    <row r="255" spans="1:13" ht="16.5" hidden="1">
      <c r="A255" s="12" t="e">
        <f t="shared" si="71"/>
        <v>#VALUE!</v>
      </c>
      <c r="B255" s="14" t="e">
        <f t="shared" si="65"/>
        <v>#VALUE!</v>
      </c>
      <c r="C255" s="85" t="e">
        <f t="shared" si="66"/>
        <v>#VALUE!</v>
      </c>
      <c r="D255" s="88" t="e">
        <f t="shared" si="67"/>
        <v>#VALUE!</v>
      </c>
      <c r="E255" s="91" t="e">
        <f t="shared" si="68"/>
        <v>#VALUE!</v>
      </c>
      <c r="F255" s="14" t="e">
        <f t="shared" si="69"/>
        <v>#VALUE!</v>
      </c>
      <c r="G255" s="14" t="e">
        <f t="shared" si="70"/>
        <v>#VALUE!</v>
      </c>
      <c r="H255" s="83" t="e">
        <f t="shared" si="60"/>
        <v>#VALUE!</v>
      </c>
      <c r="I255" s="122" t="e">
        <f t="shared" si="61"/>
        <v>#VALUE!</v>
      </c>
      <c r="J255" s="122" t="e">
        <f t="shared" si="62"/>
        <v>#VALUE!</v>
      </c>
      <c r="K255" s="97" t="e">
        <f t="shared" si="72"/>
        <v>#VALUE!</v>
      </c>
      <c r="L255" s="175"/>
      <c r="M255" s="148"/>
    </row>
    <row r="256" spans="1:13" ht="16.5" hidden="1">
      <c r="A256" s="12" t="e">
        <f t="shared" si="71"/>
        <v>#VALUE!</v>
      </c>
      <c r="B256" s="14" t="e">
        <f t="shared" si="65"/>
        <v>#VALUE!</v>
      </c>
      <c r="C256" s="85" t="e">
        <f t="shared" si="66"/>
        <v>#VALUE!</v>
      </c>
      <c r="D256" s="88" t="e">
        <f t="shared" si="67"/>
        <v>#VALUE!</v>
      </c>
      <c r="E256" s="91" t="e">
        <f t="shared" si="68"/>
        <v>#VALUE!</v>
      </c>
      <c r="F256" s="14" t="e">
        <f t="shared" si="69"/>
        <v>#VALUE!</v>
      </c>
      <c r="G256" s="14" t="e">
        <f t="shared" si="70"/>
        <v>#VALUE!</v>
      </c>
      <c r="H256" s="83" t="e">
        <f t="shared" si="60"/>
        <v>#VALUE!</v>
      </c>
      <c r="I256" s="122" t="e">
        <f t="shared" si="61"/>
        <v>#VALUE!</v>
      </c>
      <c r="J256" s="122" t="e">
        <f t="shared" si="62"/>
        <v>#VALUE!</v>
      </c>
      <c r="K256" s="97" t="e">
        <f t="shared" si="72"/>
        <v>#VALUE!</v>
      </c>
      <c r="L256" s="175"/>
      <c r="M256" s="148"/>
    </row>
    <row r="257" spans="1:13" ht="16.5" hidden="1">
      <c r="A257" s="12" t="e">
        <f t="shared" si="71"/>
        <v>#VALUE!</v>
      </c>
      <c r="B257" s="14" t="e">
        <f t="shared" si="65"/>
        <v>#VALUE!</v>
      </c>
      <c r="C257" s="85" t="e">
        <f t="shared" si="66"/>
        <v>#VALUE!</v>
      </c>
      <c r="D257" s="88" t="e">
        <f t="shared" si="67"/>
        <v>#VALUE!</v>
      </c>
      <c r="E257" s="91" t="e">
        <f t="shared" si="68"/>
        <v>#VALUE!</v>
      </c>
      <c r="F257" s="14" t="e">
        <f t="shared" si="69"/>
        <v>#VALUE!</v>
      </c>
      <c r="G257" s="14" t="e">
        <f t="shared" si="70"/>
        <v>#VALUE!</v>
      </c>
      <c r="H257" s="83" t="e">
        <f t="shared" si="60"/>
        <v>#VALUE!</v>
      </c>
      <c r="I257" s="122" t="e">
        <f t="shared" si="61"/>
        <v>#VALUE!</v>
      </c>
      <c r="J257" s="122" t="e">
        <f t="shared" si="62"/>
        <v>#VALUE!</v>
      </c>
      <c r="K257" s="97" t="e">
        <f t="shared" si="72"/>
        <v>#VALUE!</v>
      </c>
      <c r="L257" s="175"/>
      <c r="M257" s="148"/>
    </row>
    <row r="258" spans="1:13" ht="16.5" hidden="1">
      <c r="A258" s="12" t="e">
        <f t="shared" si="71"/>
        <v>#VALUE!</v>
      </c>
      <c r="B258" s="14" t="e">
        <f t="shared" si="65"/>
        <v>#VALUE!</v>
      </c>
      <c r="C258" s="85" t="e">
        <f t="shared" si="66"/>
        <v>#VALUE!</v>
      </c>
      <c r="D258" s="88" t="e">
        <f t="shared" si="67"/>
        <v>#VALUE!</v>
      </c>
      <c r="E258" s="91" t="e">
        <f t="shared" si="68"/>
        <v>#VALUE!</v>
      </c>
      <c r="F258" s="14" t="e">
        <f t="shared" si="69"/>
        <v>#VALUE!</v>
      </c>
      <c r="G258" s="14" t="e">
        <f t="shared" si="70"/>
        <v>#VALUE!</v>
      </c>
      <c r="H258" s="83" t="e">
        <f t="shared" si="60"/>
        <v>#VALUE!</v>
      </c>
      <c r="I258" s="122" t="e">
        <f t="shared" si="61"/>
        <v>#VALUE!</v>
      </c>
      <c r="J258" s="122" t="e">
        <f t="shared" si="62"/>
        <v>#VALUE!</v>
      </c>
      <c r="K258" s="97" t="e">
        <f t="shared" si="72"/>
        <v>#VALUE!</v>
      </c>
      <c r="L258" s="175"/>
      <c r="M258" s="148"/>
    </row>
    <row r="259" spans="1:13" ht="16.5" hidden="1">
      <c r="A259" s="12" t="e">
        <f t="shared" si="71"/>
        <v>#VALUE!</v>
      </c>
      <c r="B259" s="14" t="e">
        <f t="shared" si="65"/>
        <v>#VALUE!</v>
      </c>
      <c r="C259" s="85" t="e">
        <f t="shared" si="66"/>
        <v>#VALUE!</v>
      </c>
      <c r="D259" s="88" t="e">
        <f t="shared" si="67"/>
        <v>#VALUE!</v>
      </c>
      <c r="E259" s="91" t="e">
        <f t="shared" si="68"/>
        <v>#VALUE!</v>
      </c>
      <c r="F259" s="14" t="e">
        <f t="shared" si="69"/>
        <v>#VALUE!</v>
      </c>
      <c r="G259" s="14" t="e">
        <f t="shared" si="70"/>
        <v>#VALUE!</v>
      </c>
      <c r="H259" s="83" t="e">
        <f t="shared" si="60"/>
        <v>#VALUE!</v>
      </c>
      <c r="I259" s="122" t="e">
        <f t="shared" si="61"/>
        <v>#VALUE!</v>
      </c>
      <c r="J259" s="122" t="e">
        <f t="shared" si="62"/>
        <v>#VALUE!</v>
      </c>
      <c r="K259" s="97" t="e">
        <f t="shared" si="72"/>
        <v>#VALUE!</v>
      </c>
      <c r="L259" s="175"/>
      <c r="M259" s="148"/>
    </row>
    <row r="260" spans="1:13" ht="16.5" hidden="1">
      <c r="A260" s="12" t="e">
        <f t="shared" si="71"/>
        <v>#VALUE!</v>
      </c>
      <c r="B260" s="14" t="e">
        <f t="shared" si="65"/>
        <v>#VALUE!</v>
      </c>
      <c r="C260" s="85" t="e">
        <f t="shared" si="66"/>
        <v>#VALUE!</v>
      </c>
      <c r="D260" s="88" t="e">
        <f t="shared" si="67"/>
        <v>#VALUE!</v>
      </c>
      <c r="E260" s="91" t="e">
        <f t="shared" si="68"/>
        <v>#VALUE!</v>
      </c>
      <c r="F260" s="14" t="e">
        <f t="shared" si="69"/>
        <v>#VALUE!</v>
      </c>
      <c r="G260" s="14" t="e">
        <f t="shared" si="70"/>
        <v>#VALUE!</v>
      </c>
      <c r="H260" s="83" t="e">
        <f t="shared" si="60"/>
        <v>#VALUE!</v>
      </c>
      <c r="I260" s="122" t="e">
        <f t="shared" si="61"/>
        <v>#VALUE!</v>
      </c>
      <c r="J260" s="122" t="e">
        <f t="shared" si="62"/>
        <v>#VALUE!</v>
      </c>
      <c r="K260" s="97" t="e">
        <f t="shared" si="72"/>
        <v>#VALUE!</v>
      </c>
      <c r="L260" s="175"/>
      <c r="M260" s="148"/>
    </row>
    <row r="261" spans="1:13" ht="16.5" hidden="1">
      <c r="A261" s="12" t="e">
        <f t="shared" si="71"/>
        <v>#VALUE!</v>
      </c>
      <c r="B261" s="14" t="e">
        <f t="shared" si="65"/>
        <v>#VALUE!</v>
      </c>
      <c r="C261" s="85" t="e">
        <f t="shared" si="66"/>
        <v>#VALUE!</v>
      </c>
      <c r="D261" s="88" t="e">
        <f t="shared" si="67"/>
        <v>#VALUE!</v>
      </c>
      <c r="E261" s="91" t="e">
        <f t="shared" si="68"/>
        <v>#VALUE!</v>
      </c>
      <c r="F261" s="14" t="e">
        <f t="shared" si="69"/>
        <v>#VALUE!</v>
      </c>
      <c r="G261" s="14" t="e">
        <f t="shared" si="70"/>
        <v>#VALUE!</v>
      </c>
      <c r="H261" s="83" t="e">
        <f t="shared" si="60"/>
        <v>#VALUE!</v>
      </c>
      <c r="I261" s="122" t="e">
        <f t="shared" si="61"/>
        <v>#VALUE!</v>
      </c>
      <c r="J261" s="122" t="e">
        <f t="shared" si="62"/>
        <v>#VALUE!</v>
      </c>
      <c r="K261" s="97" t="e">
        <f t="shared" si="72"/>
        <v>#VALUE!</v>
      </c>
      <c r="L261" s="175"/>
      <c r="M261" s="148"/>
    </row>
    <row r="262" spans="1:13" ht="16.5" hidden="1">
      <c r="A262" s="12" t="e">
        <f t="shared" si="71"/>
        <v>#VALUE!</v>
      </c>
      <c r="B262" s="14" t="e">
        <f t="shared" si="65"/>
        <v>#VALUE!</v>
      </c>
      <c r="C262" s="85" t="e">
        <f t="shared" si="66"/>
        <v>#VALUE!</v>
      </c>
      <c r="D262" s="88" t="e">
        <f t="shared" si="67"/>
        <v>#VALUE!</v>
      </c>
      <c r="E262" s="91" t="e">
        <f t="shared" si="68"/>
        <v>#VALUE!</v>
      </c>
      <c r="F262" s="14" t="e">
        <f t="shared" si="69"/>
        <v>#VALUE!</v>
      </c>
      <c r="G262" s="14" t="e">
        <f t="shared" si="70"/>
        <v>#VALUE!</v>
      </c>
      <c r="H262" s="83" t="e">
        <f t="shared" si="60"/>
        <v>#VALUE!</v>
      </c>
      <c r="I262" s="122" t="e">
        <f t="shared" si="61"/>
        <v>#VALUE!</v>
      </c>
      <c r="J262" s="122" t="e">
        <f t="shared" si="62"/>
        <v>#VALUE!</v>
      </c>
      <c r="K262" s="97" t="e">
        <f t="shared" si="72"/>
        <v>#VALUE!</v>
      </c>
      <c r="L262" s="175"/>
      <c r="M262" s="148"/>
    </row>
    <row r="263" spans="1:13" ht="16.5" hidden="1">
      <c r="A263" s="12" t="e">
        <f t="shared" si="71"/>
        <v>#VALUE!</v>
      </c>
      <c r="B263" s="14" t="e">
        <f t="shared" si="65"/>
        <v>#VALUE!</v>
      </c>
      <c r="C263" s="85" t="e">
        <f t="shared" si="66"/>
        <v>#VALUE!</v>
      </c>
      <c r="D263" s="88" t="e">
        <f t="shared" si="67"/>
        <v>#VALUE!</v>
      </c>
      <c r="E263" s="91" t="e">
        <f t="shared" si="68"/>
        <v>#VALUE!</v>
      </c>
      <c r="F263" s="14" t="e">
        <f t="shared" si="69"/>
        <v>#VALUE!</v>
      </c>
      <c r="G263" s="14" t="e">
        <f t="shared" si="70"/>
        <v>#VALUE!</v>
      </c>
      <c r="H263" s="83" t="e">
        <f t="shared" si="60"/>
        <v>#VALUE!</v>
      </c>
      <c r="I263" s="122" t="e">
        <f t="shared" si="61"/>
        <v>#VALUE!</v>
      </c>
      <c r="J263" s="122" t="e">
        <f t="shared" si="62"/>
        <v>#VALUE!</v>
      </c>
      <c r="K263" s="97" t="e">
        <f t="shared" si="72"/>
        <v>#VALUE!</v>
      </c>
      <c r="L263" s="175"/>
      <c r="M263" s="148"/>
    </row>
    <row r="264" spans="1:13" ht="16.5" hidden="1">
      <c r="A264" s="12" t="e">
        <f t="shared" si="71"/>
        <v>#VALUE!</v>
      </c>
      <c r="B264" s="14" t="e">
        <f t="shared" si="65"/>
        <v>#VALUE!</v>
      </c>
      <c r="C264" s="85" t="e">
        <f t="shared" si="66"/>
        <v>#VALUE!</v>
      </c>
      <c r="D264" s="88" t="e">
        <f t="shared" si="67"/>
        <v>#VALUE!</v>
      </c>
      <c r="E264" s="91" t="e">
        <f t="shared" si="68"/>
        <v>#VALUE!</v>
      </c>
      <c r="F264" s="14" t="e">
        <f t="shared" si="69"/>
        <v>#VALUE!</v>
      </c>
      <c r="G264" s="14" t="e">
        <f t="shared" si="70"/>
        <v>#VALUE!</v>
      </c>
      <c r="H264" s="83" t="e">
        <f t="shared" si="60"/>
        <v>#VALUE!</v>
      </c>
      <c r="I264" s="122" t="e">
        <f t="shared" si="61"/>
        <v>#VALUE!</v>
      </c>
      <c r="J264" s="122" t="e">
        <f t="shared" si="62"/>
        <v>#VALUE!</v>
      </c>
      <c r="K264" s="97" t="e">
        <f t="shared" si="72"/>
        <v>#VALUE!</v>
      </c>
      <c r="L264" s="175"/>
      <c r="M264" s="148"/>
    </row>
    <row r="265" spans="1:13" ht="16.5" hidden="1">
      <c r="A265" s="12" t="e">
        <f t="shared" si="71"/>
        <v>#VALUE!</v>
      </c>
      <c r="B265" s="14" t="e">
        <f t="shared" si="65"/>
        <v>#VALUE!</v>
      </c>
      <c r="C265" s="85" t="e">
        <f t="shared" si="66"/>
        <v>#VALUE!</v>
      </c>
      <c r="D265" s="88" t="e">
        <f t="shared" si="67"/>
        <v>#VALUE!</v>
      </c>
      <c r="E265" s="91" t="e">
        <f t="shared" si="68"/>
        <v>#VALUE!</v>
      </c>
      <c r="F265" s="14" t="e">
        <f t="shared" si="69"/>
        <v>#VALUE!</v>
      </c>
      <c r="G265" s="14" t="e">
        <f t="shared" si="70"/>
        <v>#VALUE!</v>
      </c>
      <c r="H265" s="83" t="e">
        <f t="shared" si="60"/>
        <v>#VALUE!</v>
      </c>
      <c r="I265" s="122" t="e">
        <f t="shared" si="61"/>
        <v>#VALUE!</v>
      </c>
      <c r="J265" s="122" t="e">
        <f t="shared" si="62"/>
        <v>#VALUE!</v>
      </c>
      <c r="K265" s="97" t="e">
        <f t="shared" si="72"/>
        <v>#VALUE!</v>
      </c>
      <c r="L265" s="175"/>
      <c r="M265" s="148"/>
    </row>
    <row r="266" spans="1:13" ht="16.5" hidden="1">
      <c r="A266" s="12" t="e">
        <f t="shared" si="71"/>
        <v>#VALUE!</v>
      </c>
      <c r="B266" s="14" t="e">
        <f t="shared" si="65"/>
        <v>#VALUE!</v>
      </c>
      <c r="C266" s="85" t="e">
        <f t="shared" si="66"/>
        <v>#VALUE!</v>
      </c>
      <c r="D266" s="88" t="e">
        <f t="shared" si="67"/>
        <v>#VALUE!</v>
      </c>
      <c r="E266" s="91" t="e">
        <f t="shared" si="68"/>
        <v>#VALUE!</v>
      </c>
      <c r="F266" s="14" t="e">
        <f t="shared" si="69"/>
        <v>#VALUE!</v>
      </c>
      <c r="G266" s="14" t="e">
        <f t="shared" si="70"/>
        <v>#VALUE!</v>
      </c>
      <c r="H266" s="83" t="e">
        <f t="shared" ref="H266:H329" si="73">IF(KQ=$F$6,DVD,0)</f>
        <v>#VALUE!</v>
      </c>
      <c r="I266" s="122" t="e">
        <f t="shared" ref="I266:I329" si="74">IF(KQ=$F$6,DNGHE,0)</f>
        <v>#VALUE!</v>
      </c>
      <c r="J266" s="122" t="e">
        <f t="shared" ref="J266:J329" si="75">IF(KQ=$F$6,DN,0)</f>
        <v>#VALUE!</v>
      </c>
      <c r="K266" s="97" t="e">
        <f t="shared" si="72"/>
        <v>#VALUE!</v>
      </c>
      <c r="L266" s="175"/>
      <c r="M266" s="148"/>
    </row>
    <row r="267" spans="1:13" ht="16.5" hidden="1">
      <c r="A267" s="12" t="e">
        <f t="shared" si="71"/>
        <v>#VALUE!</v>
      </c>
      <c r="B267" s="14" t="e">
        <f t="shared" si="65"/>
        <v>#VALUE!</v>
      </c>
      <c r="C267" s="85" t="e">
        <f t="shared" si="66"/>
        <v>#VALUE!</v>
      </c>
      <c r="D267" s="88" t="e">
        <f t="shared" si="67"/>
        <v>#VALUE!</v>
      </c>
      <c r="E267" s="91" t="e">
        <f t="shared" si="68"/>
        <v>#VALUE!</v>
      </c>
      <c r="F267" s="14" t="e">
        <f t="shared" si="69"/>
        <v>#VALUE!</v>
      </c>
      <c r="G267" s="14" t="e">
        <f t="shared" si="70"/>
        <v>#VALUE!</v>
      </c>
      <c r="H267" s="83" t="e">
        <f t="shared" si="73"/>
        <v>#VALUE!</v>
      </c>
      <c r="I267" s="122" t="e">
        <f t="shared" si="74"/>
        <v>#VALUE!</v>
      </c>
      <c r="J267" s="122" t="e">
        <f t="shared" si="75"/>
        <v>#VALUE!</v>
      </c>
      <c r="K267" s="97" t="e">
        <f t="shared" si="72"/>
        <v>#VALUE!</v>
      </c>
      <c r="L267" s="175"/>
      <c r="M267" s="148"/>
    </row>
    <row r="268" spans="1:13" ht="16.5" hidden="1">
      <c r="A268" s="12" t="e">
        <f t="shared" si="71"/>
        <v>#VALUE!</v>
      </c>
      <c r="B268" s="14" t="e">
        <f t="shared" si="65"/>
        <v>#VALUE!</v>
      </c>
      <c r="C268" s="85" t="e">
        <f t="shared" si="66"/>
        <v>#VALUE!</v>
      </c>
      <c r="D268" s="88" t="e">
        <f t="shared" si="67"/>
        <v>#VALUE!</v>
      </c>
      <c r="E268" s="91" t="e">
        <f t="shared" si="68"/>
        <v>#VALUE!</v>
      </c>
      <c r="F268" s="14" t="e">
        <f t="shared" si="69"/>
        <v>#VALUE!</v>
      </c>
      <c r="G268" s="14" t="e">
        <f t="shared" si="70"/>
        <v>#VALUE!</v>
      </c>
      <c r="H268" s="83" t="e">
        <f t="shared" si="73"/>
        <v>#VALUE!</v>
      </c>
      <c r="I268" s="122" t="e">
        <f t="shared" si="74"/>
        <v>#VALUE!</v>
      </c>
      <c r="J268" s="122" t="e">
        <f t="shared" si="75"/>
        <v>#VALUE!</v>
      </c>
      <c r="K268" s="97" t="e">
        <f t="shared" si="72"/>
        <v>#VALUE!</v>
      </c>
      <c r="L268" s="175"/>
      <c r="M268" s="148"/>
    </row>
    <row r="269" spans="1:13" ht="16.5" hidden="1">
      <c r="A269" s="12" t="e">
        <f t="shared" si="71"/>
        <v>#VALUE!</v>
      </c>
      <c r="B269" s="14" t="e">
        <f t="shared" si="65"/>
        <v>#VALUE!</v>
      </c>
      <c r="C269" s="85" t="e">
        <f t="shared" si="66"/>
        <v>#VALUE!</v>
      </c>
      <c r="D269" s="88" t="e">
        <f t="shared" si="67"/>
        <v>#VALUE!</v>
      </c>
      <c r="E269" s="91" t="e">
        <f t="shared" si="68"/>
        <v>#VALUE!</v>
      </c>
      <c r="F269" s="14" t="e">
        <f t="shared" si="69"/>
        <v>#VALUE!</v>
      </c>
      <c r="G269" s="14" t="e">
        <f t="shared" si="70"/>
        <v>#VALUE!</v>
      </c>
      <c r="H269" s="83" t="e">
        <f t="shared" si="73"/>
        <v>#VALUE!</v>
      </c>
      <c r="I269" s="122" t="e">
        <f t="shared" si="74"/>
        <v>#VALUE!</v>
      </c>
      <c r="J269" s="122" t="e">
        <f t="shared" si="75"/>
        <v>#VALUE!</v>
      </c>
      <c r="K269" s="97" t="e">
        <f t="shared" si="72"/>
        <v>#VALUE!</v>
      </c>
      <c r="L269" s="175"/>
      <c r="M269" s="148"/>
    </row>
    <row r="270" spans="1:13" ht="16.5" hidden="1">
      <c r="A270" s="12" t="e">
        <f t="shared" si="71"/>
        <v>#VALUE!</v>
      </c>
      <c r="B270" s="14" t="e">
        <f t="shared" si="65"/>
        <v>#VALUE!</v>
      </c>
      <c r="C270" s="85" t="e">
        <f t="shared" si="66"/>
        <v>#VALUE!</v>
      </c>
      <c r="D270" s="88" t="e">
        <f t="shared" si="67"/>
        <v>#VALUE!</v>
      </c>
      <c r="E270" s="91" t="e">
        <f t="shared" si="68"/>
        <v>#VALUE!</v>
      </c>
      <c r="F270" s="14" t="e">
        <f t="shared" si="69"/>
        <v>#VALUE!</v>
      </c>
      <c r="G270" s="14" t="e">
        <f t="shared" si="70"/>
        <v>#VALUE!</v>
      </c>
      <c r="H270" s="83" t="e">
        <f t="shared" si="73"/>
        <v>#VALUE!</v>
      </c>
      <c r="I270" s="122" t="e">
        <f t="shared" si="74"/>
        <v>#VALUE!</v>
      </c>
      <c r="J270" s="122" t="e">
        <f t="shared" si="75"/>
        <v>#VALUE!</v>
      </c>
      <c r="K270" s="97" t="e">
        <f t="shared" si="72"/>
        <v>#VALUE!</v>
      </c>
      <c r="L270" s="175"/>
      <c r="M270" s="148"/>
    </row>
    <row r="271" spans="1:13" ht="16.5" hidden="1">
      <c r="A271" s="12" t="e">
        <f t="shared" si="71"/>
        <v>#VALUE!</v>
      </c>
      <c r="B271" s="14" t="e">
        <f t="shared" si="65"/>
        <v>#VALUE!</v>
      </c>
      <c r="C271" s="85" t="e">
        <f t="shared" si="66"/>
        <v>#VALUE!</v>
      </c>
      <c r="D271" s="88" t="e">
        <f t="shared" si="67"/>
        <v>#VALUE!</v>
      </c>
      <c r="E271" s="91" t="e">
        <f t="shared" si="68"/>
        <v>#VALUE!</v>
      </c>
      <c r="F271" s="14" t="e">
        <f t="shared" si="69"/>
        <v>#VALUE!</v>
      </c>
      <c r="G271" s="14" t="e">
        <f t="shared" si="70"/>
        <v>#VALUE!</v>
      </c>
      <c r="H271" s="83" t="e">
        <f t="shared" si="73"/>
        <v>#VALUE!</v>
      </c>
      <c r="I271" s="122" t="e">
        <f t="shared" si="74"/>
        <v>#VALUE!</v>
      </c>
      <c r="J271" s="122" t="e">
        <f t="shared" si="75"/>
        <v>#VALUE!</v>
      </c>
      <c r="K271" s="97" t="e">
        <f t="shared" si="72"/>
        <v>#VALUE!</v>
      </c>
      <c r="L271" s="175"/>
      <c r="M271" s="148"/>
    </row>
    <row r="272" spans="1:13" ht="16.5" hidden="1">
      <c r="A272" s="12" t="e">
        <f t="shared" si="71"/>
        <v>#VALUE!</v>
      </c>
      <c r="B272" s="14" t="e">
        <f t="shared" si="65"/>
        <v>#VALUE!</v>
      </c>
      <c r="C272" s="85" t="e">
        <f t="shared" si="66"/>
        <v>#VALUE!</v>
      </c>
      <c r="D272" s="88" t="e">
        <f t="shared" si="67"/>
        <v>#VALUE!</v>
      </c>
      <c r="E272" s="91" t="e">
        <f t="shared" si="68"/>
        <v>#VALUE!</v>
      </c>
      <c r="F272" s="14" t="e">
        <f t="shared" si="69"/>
        <v>#VALUE!</v>
      </c>
      <c r="G272" s="14" t="e">
        <f t="shared" si="70"/>
        <v>#VALUE!</v>
      </c>
      <c r="H272" s="83" t="e">
        <f t="shared" si="73"/>
        <v>#VALUE!</v>
      </c>
      <c r="I272" s="122" t="e">
        <f t="shared" si="74"/>
        <v>#VALUE!</v>
      </c>
      <c r="J272" s="122" t="e">
        <f t="shared" si="75"/>
        <v>#VALUE!</v>
      </c>
      <c r="K272" s="97" t="e">
        <f t="shared" si="72"/>
        <v>#VALUE!</v>
      </c>
      <c r="L272" s="175"/>
      <c r="M272" s="148"/>
    </row>
    <row r="273" spans="1:13" ht="16.5" hidden="1">
      <c r="A273" s="12" t="e">
        <f t="shared" si="71"/>
        <v>#VALUE!</v>
      </c>
      <c r="B273" s="14" t="e">
        <f t="shared" si="65"/>
        <v>#VALUE!</v>
      </c>
      <c r="C273" s="85" t="e">
        <f t="shared" si="66"/>
        <v>#VALUE!</v>
      </c>
      <c r="D273" s="88" t="e">
        <f t="shared" si="67"/>
        <v>#VALUE!</v>
      </c>
      <c r="E273" s="91" t="e">
        <f t="shared" si="68"/>
        <v>#VALUE!</v>
      </c>
      <c r="F273" s="14" t="e">
        <f t="shared" si="69"/>
        <v>#VALUE!</v>
      </c>
      <c r="G273" s="14" t="e">
        <f t="shared" si="70"/>
        <v>#VALUE!</v>
      </c>
      <c r="H273" s="83" t="e">
        <f t="shared" si="73"/>
        <v>#VALUE!</v>
      </c>
      <c r="I273" s="122" t="e">
        <f t="shared" si="74"/>
        <v>#VALUE!</v>
      </c>
      <c r="J273" s="122" t="e">
        <f t="shared" si="75"/>
        <v>#VALUE!</v>
      </c>
      <c r="K273" s="97" t="e">
        <f t="shared" si="72"/>
        <v>#VALUE!</v>
      </c>
      <c r="L273" s="175"/>
      <c r="M273" s="148"/>
    </row>
    <row r="274" spans="1:13" ht="16.5" hidden="1">
      <c r="A274" s="12" t="e">
        <f t="shared" si="71"/>
        <v>#VALUE!</v>
      </c>
      <c r="B274" s="14" t="e">
        <f t="shared" si="65"/>
        <v>#VALUE!</v>
      </c>
      <c r="C274" s="85" t="e">
        <f t="shared" si="66"/>
        <v>#VALUE!</v>
      </c>
      <c r="D274" s="88" t="e">
        <f t="shared" si="67"/>
        <v>#VALUE!</v>
      </c>
      <c r="E274" s="91" t="e">
        <f t="shared" si="68"/>
        <v>#VALUE!</v>
      </c>
      <c r="F274" s="14" t="e">
        <f t="shared" si="69"/>
        <v>#VALUE!</v>
      </c>
      <c r="G274" s="14" t="e">
        <f t="shared" si="70"/>
        <v>#VALUE!</v>
      </c>
      <c r="H274" s="83" t="e">
        <f t="shared" si="73"/>
        <v>#VALUE!</v>
      </c>
      <c r="I274" s="122" t="e">
        <f t="shared" si="74"/>
        <v>#VALUE!</v>
      </c>
      <c r="J274" s="122" t="e">
        <f t="shared" si="75"/>
        <v>#VALUE!</v>
      </c>
      <c r="K274" s="97" t="e">
        <f t="shared" si="72"/>
        <v>#VALUE!</v>
      </c>
      <c r="L274" s="175"/>
      <c r="M274" s="148"/>
    </row>
    <row r="275" spans="1:13" ht="16.5" hidden="1">
      <c r="A275" s="12" t="e">
        <f t="shared" si="71"/>
        <v>#VALUE!</v>
      </c>
      <c r="B275" s="14" t="e">
        <f t="shared" si="65"/>
        <v>#VALUE!</v>
      </c>
      <c r="C275" s="85" t="e">
        <f t="shared" si="66"/>
        <v>#VALUE!</v>
      </c>
      <c r="D275" s="88" t="e">
        <f t="shared" si="67"/>
        <v>#VALUE!</v>
      </c>
      <c r="E275" s="91" t="e">
        <f t="shared" si="68"/>
        <v>#VALUE!</v>
      </c>
      <c r="F275" s="14" t="e">
        <f t="shared" si="69"/>
        <v>#VALUE!</v>
      </c>
      <c r="G275" s="14" t="e">
        <f t="shared" si="70"/>
        <v>#VALUE!</v>
      </c>
      <c r="H275" s="83" t="e">
        <f t="shared" si="73"/>
        <v>#VALUE!</v>
      </c>
      <c r="I275" s="122" t="e">
        <f t="shared" si="74"/>
        <v>#VALUE!</v>
      </c>
      <c r="J275" s="122" t="e">
        <f t="shared" si="75"/>
        <v>#VALUE!</v>
      </c>
      <c r="K275" s="97" t="e">
        <f t="shared" si="72"/>
        <v>#VALUE!</v>
      </c>
      <c r="L275" s="175"/>
      <c r="M275" s="148"/>
    </row>
    <row r="276" spans="1:13" ht="16.5" hidden="1">
      <c r="A276" s="12" t="e">
        <f t="shared" si="71"/>
        <v>#VALUE!</v>
      </c>
      <c r="B276" s="14" t="e">
        <f t="shared" si="65"/>
        <v>#VALUE!</v>
      </c>
      <c r="C276" s="85" t="e">
        <f t="shared" si="66"/>
        <v>#VALUE!</v>
      </c>
      <c r="D276" s="88" t="e">
        <f t="shared" si="67"/>
        <v>#VALUE!</v>
      </c>
      <c r="E276" s="91" t="e">
        <f t="shared" si="68"/>
        <v>#VALUE!</v>
      </c>
      <c r="F276" s="14" t="e">
        <f t="shared" si="69"/>
        <v>#VALUE!</v>
      </c>
      <c r="G276" s="14" t="e">
        <f t="shared" si="70"/>
        <v>#VALUE!</v>
      </c>
      <c r="H276" s="83" t="e">
        <f t="shared" si="73"/>
        <v>#VALUE!</v>
      </c>
      <c r="I276" s="122" t="e">
        <f t="shared" si="74"/>
        <v>#VALUE!</v>
      </c>
      <c r="J276" s="122" t="e">
        <f t="shared" si="75"/>
        <v>#VALUE!</v>
      </c>
      <c r="K276" s="97" t="e">
        <f t="shared" si="72"/>
        <v>#VALUE!</v>
      </c>
      <c r="L276" s="175"/>
      <c r="M276" s="148"/>
    </row>
    <row r="277" spans="1:13" ht="16.5" hidden="1">
      <c r="A277" s="12" t="e">
        <f t="shared" si="71"/>
        <v>#VALUE!</v>
      </c>
      <c r="B277" s="14" t="e">
        <f t="shared" si="65"/>
        <v>#VALUE!</v>
      </c>
      <c r="C277" s="85" t="e">
        <f t="shared" si="66"/>
        <v>#VALUE!</v>
      </c>
      <c r="D277" s="88" t="e">
        <f t="shared" si="67"/>
        <v>#VALUE!</v>
      </c>
      <c r="E277" s="91" t="e">
        <f t="shared" si="68"/>
        <v>#VALUE!</v>
      </c>
      <c r="F277" s="14" t="e">
        <f t="shared" si="69"/>
        <v>#VALUE!</v>
      </c>
      <c r="G277" s="14" t="e">
        <f t="shared" si="70"/>
        <v>#VALUE!</v>
      </c>
      <c r="H277" s="83" t="e">
        <f t="shared" si="73"/>
        <v>#VALUE!</v>
      </c>
      <c r="I277" s="122" t="e">
        <f t="shared" si="74"/>
        <v>#VALUE!</v>
      </c>
      <c r="J277" s="122" t="e">
        <f t="shared" si="75"/>
        <v>#VALUE!</v>
      </c>
      <c r="K277" s="97" t="e">
        <f t="shared" si="72"/>
        <v>#VALUE!</v>
      </c>
      <c r="L277" s="175"/>
      <c r="M277" s="148"/>
    </row>
    <row r="278" spans="1:13" ht="16.5" hidden="1">
      <c r="A278" s="12" t="e">
        <f t="shared" si="71"/>
        <v>#VALUE!</v>
      </c>
      <c r="B278" s="14" t="e">
        <f t="shared" si="65"/>
        <v>#VALUE!</v>
      </c>
      <c r="C278" s="85" t="e">
        <f t="shared" si="66"/>
        <v>#VALUE!</v>
      </c>
      <c r="D278" s="88" t="e">
        <f t="shared" si="67"/>
        <v>#VALUE!</v>
      </c>
      <c r="E278" s="91" t="e">
        <f t="shared" si="68"/>
        <v>#VALUE!</v>
      </c>
      <c r="F278" s="14" t="e">
        <f t="shared" si="69"/>
        <v>#VALUE!</v>
      </c>
      <c r="G278" s="14" t="e">
        <f t="shared" si="70"/>
        <v>#VALUE!</v>
      </c>
      <c r="H278" s="83" t="e">
        <f t="shared" si="73"/>
        <v>#VALUE!</v>
      </c>
      <c r="I278" s="122" t="e">
        <f t="shared" si="74"/>
        <v>#VALUE!</v>
      </c>
      <c r="J278" s="122" t="e">
        <f t="shared" si="75"/>
        <v>#VALUE!</v>
      </c>
      <c r="K278" s="97" t="e">
        <f t="shared" si="72"/>
        <v>#VALUE!</v>
      </c>
      <c r="L278" s="175"/>
      <c r="M278" s="148"/>
    </row>
    <row r="279" spans="1:13" ht="16.5" hidden="1">
      <c r="A279" s="12" t="e">
        <f t="shared" si="71"/>
        <v>#VALUE!</v>
      </c>
      <c r="B279" s="14" t="e">
        <f t="shared" si="65"/>
        <v>#VALUE!</v>
      </c>
      <c r="C279" s="85" t="e">
        <f t="shared" si="66"/>
        <v>#VALUE!</v>
      </c>
      <c r="D279" s="88" t="e">
        <f t="shared" si="67"/>
        <v>#VALUE!</v>
      </c>
      <c r="E279" s="91" t="e">
        <f t="shared" si="68"/>
        <v>#VALUE!</v>
      </c>
      <c r="F279" s="14" t="e">
        <f t="shared" si="69"/>
        <v>#VALUE!</v>
      </c>
      <c r="G279" s="14" t="e">
        <f t="shared" si="70"/>
        <v>#VALUE!</v>
      </c>
      <c r="H279" s="83" t="e">
        <f t="shared" si="73"/>
        <v>#VALUE!</v>
      </c>
      <c r="I279" s="122" t="e">
        <f t="shared" si="74"/>
        <v>#VALUE!</v>
      </c>
      <c r="J279" s="122" t="e">
        <f t="shared" si="75"/>
        <v>#VALUE!</v>
      </c>
      <c r="K279" s="97" t="e">
        <f t="shared" si="72"/>
        <v>#VALUE!</v>
      </c>
      <c r="L279" s="175"/>
      <c r="M279" s="148"/>
    </row>
    <row r="280" spans="1:13" ht="16.5" hidden="1">
      <c r="A280" s="12" t="e">
        <f t="shared" si="71"/>
        <v>#VALUE!</v>
      </c>
      <c r="B280" s="14" t="e">
        <f t="shared" si="65"/>
        <v>#VALUE!</v>
      </c>
      <c r="C280" s="85" t="e">
        <f t="shared" si="66"/>
        <v>#VALUE!</v>
      </c>
      <c r="D280" s="88" t="e">
        <f t="shared" si="67"/>
        <v>#VALUE!</v>
      </c>
      <c r="E280" s="91" t="e">
        <f t="shared" si="68"/>
        <v>#VALUE!</v>
      </c>
      <c r="F280" s="14" t="e">
        <f t="shared" si="69"/>
        <v>#VALUE!</v>
      </c>
      <c r="G280" s="14" t="e">
        <f t="shared" si="70"/>
        <v>#VALUE!</v>
      </c>
      <c r="H280" s="83" t="e">
        <f t="shared" si="73"/>
        <v>#VALUE!</v>
      </c>
      <c r="I280" s="122" t="e">
        <f t="shared" si="74"/>
        <v>#VALUE!</v>
      </c>
      <c r="J280" s="122" t="e">
        <f t="shared" si="75"/>
        <v>#VALUE!</v>
      </c>
      <c r="K280" s="97" t="e">
        <f t="shared" si="72"/>
        <v>#VALUE!</v>
      </c>
      <c r="L280" s="175"/>
      <c r="M280" s="148"/>
    </row>
    <row r="281" spans="1:13" ht="16.5" hidden="1">
      <c r="A281" s="12" t="e">
        <f t="shared" si="71"/>
        <v>#VALUE!</v>
      </c>
      <c r="B281" s="14" t="e">
        <f t="shared" si="65"/>
        <v>#VALUE!</v>
      </c>
      <c r="C281" s="85" t="e">
        <f t="shared" si="66"/>
        <v>#VALUE!</v>
      </c>
      <c r="D281" s="88" t="e">
        <f t="shared" si="67"/>
        <v>#VALUE!</v>
      </c>
      <c r="E281" s="91" t="e">
        <f t="shared" si="68"/>
        <v>#VALUE!</v>
      </c>
      <c r="F281" s="14" t="e">
        <f t="shared" si="69"/>
        <v>#VALUE!</v>
      </c>
      <c r="G281" s="14" t="e">
        <f t="shared" si="70"/>
        <v>#VALUE!</v>
      </c>
      <c r="H281" s="83" t="e">
        <f t="shared" si="73"/>
        <v>#VALUE!</v>
      </c>
      <c r="I281" s="122" t="e">
        <f t="shared" si="74"/>
        <v>#VALUE!</v>
      </c>
      <c r="J281" s="122" t="e">
        <f t="shared" si="75"/>
        <v>#VALUE!</v>
      </c>
      <c r="K281" s="97" t="e">
        <f t="shared" si="72"/>
        <v>#VALUE!</v>
      </c>
      <c r="L281" s="175"/>
      <c r="M281" s="148"/>
    </row>
    <row r="282" spans="1:13" ht="16.5" hidden="1">
      <c r="A282" s="12" t="e">
        <f t="shared" si="71"/>
        <v>#VALUE!</v>
      </c>
      <c r="B282" s="14" t="e">
        <f t="shared" si="65"/>
        <v>#VALUE!</v>
      </c>
      <c r="C282" s="85" t="e">
        <f t="shared" si="66"/>
        <v>#VALUE!</v>
      </c>
      <c r="D282" s="88" t="e">
        <f t="shared" si="67"/>
        <v>#VALUE!</v>
      </c>
      <c r="E282" s="91" t="e">
        <f t="shared" si="68"/>
        <v>#VALUE!</v>
      </c>
      <c r="F282" s="14" t="e">
        <f t="shared" si="69"/>
        <v>#VALUE!</v>
      </c>
      <c r="G282" s="14" t="e">
        <f t="shared" si="70"/>
        <v>#VALUE!</v>
      </c>
      <c r="H282" s="83" t="e">
        <f t="shared" si="73"/>
        <v>#VALUE!</v>
      </c>
      <c r="I282" s="122" t="e">
        <f t="shared" si="74"/>
        <v>#VALUE!</v>
      </c>
      <c r="J282" s="122" t="e">
        <f t="shared" si="75"/>
        <v>#VALUE!</v>
      </c>
      <c r="K282" s="97" t="e">
        <f t="shared" si="72"/>
        <v>#VALUE!</v>
      </c>
      <c r="L282" s="175"/>
      <c r="M282" s="148"/>
    </row>
    <row r="283" spans="1:13" ht="16.5" hidden="1">
      <c r="A283" s="12" t="e">
        <f t="shared" si="71"/>
        <v>#VALUE!</v>
      </c>
      <c r="B283" s="14" t="e">
        <f t="shared" si="65"/>
        <v>#VALUE!</v>
      </c>
      <c r="C283" s="85" t="e">
        <f t="shared" si="66"/>
        <v>#VALUE!</v>
      </c>
      <c r="D283" s="88" t="e">
        <f t="shared" si="67"/>
        <v>#VALUE!</v>
      </c>
      <c r="E283" s="91" t="e">
        <f t="shared" si="68"/>
        <v>#VALUE!</v>
      </c>
      <c r="F283" s="14" t="e">
        <f t="shared" si="69"/>
        <v>#VALUE!</v>
      </c>
      <c r="G283" s="14" t="e">
        <f t="shared" si="70"/>
        <v>#VALUE!</v>
      </c>
      <c r="H283" s="83" t="e">
        <f t="shared" si="73"/>
        <v>#VALUE!</v>
      </c>
      <c r="I283" s="122" t="e">
        <f t="shared" si="74"/>
        <v>#VALUE!</v>
      </c>
      <c r="J283" s="122" t="e">
        <f t="shared" si="75"/>
        <v>#VALUE!</v>
      </c>
      <c r="K283" s="97" t="e">
        <f t="shared" si="72"/>
        <v>#VALUE!</v>
      </c>
      <c r="L283" s="175"/>
      <c r="M283" s="148"/>
    </row>
    <row r="284" spans="1:13" ht="16.5" hidden="1">
      <c r="A284" s="12" t="e">
        <f t="shared" si="71"/>
        <v>#VALUE!</v>
      </c>
      <c r="B284" s="14" t="e">
        <f t="shared" si="65"/>
        <v>#VALUE!</v>
      </c>
      <c r="C284" s="85" t="e">
        <f t="shared" si="66"/>
        <v>#VALUE!</v>
      </c>
      <c r="D284" s="88" t="e">
        <f t="shared" si="67"/>
        <v>#VALUE!</v>
      </c>
      <c r="E284" s="91" t="e">
        <f t="shared" si="68"/>
        <v>#VALUE!</v>
      </c>
      <c r="F284" s="14" t="e">
        <f t="shared" si="69"/>
        <v>#VALUE!</v>
      </c>
      <c r="G284" s="14" t="e">
        <f t="shared" si="70"/>
        <v>#VALUE!</v>
      </c>
      <c r="H284" s="83" t="e">
        <f t="shared" si="73"/>
        <v>#VALUE!</v>
      </c>
      <c r="I284" s="122" t="e">
        <f t="shared" si="74"/>
        <v>#VALUE!</v>
      </c>
      <c r="J284" s="122" t="e">
        <f t="shared" si="75"/>
        <v>#VALUE!</v>
      </c>
      <c r="K284" s="97" t="e">
        <f t="shared" si="72"/>
        <v>#VALUE!</v>
      </c>
      <c r="L284" s="175"/>
      <c r="M284" s="148"/>
    </row>
    <row r="285" spans="1:13" ht="16.5" hidden="1">
      <c r="A285" s="12" t="e">
        <f t="shared" si="71"/>
        <v>#VALUE!</v>
      </c>
      <c r="B285" s="14" t="e">
        <f t="shared" si="65"/>
        <v>#VALUE!</v>
      </c>
      <c r="C285" s="85" t="e">
        <f t="shared" si="66"/>
        <v>#VALUE!</v>
      </c>
      <c r="D285" s="88" t="e">
        <f t="shared" si="67"/>
        <v>#VALUE!</v>
      </c>
      <c r="E285" s="91" t="e">
        <f t="shared" si="68"/>
        <v>#VALUE!</v>
      </c>
      <c r="F285" s="14" t="e">
        <f t="shared" si="69"/>
        <v>#VALUE!</v>
      </c>
      <c r="G285" s="14" t="e">
        <f t="shared" si="70"/>
        <v>#VALUE!</v>
      </c>
      <c r="H285" s="83" t="e">
        <f t="shared" si="73"/>
        <v>#VALUE!</v>
      </c>
      <c r="I285" s="122" t="e">
        <f t="shared" si="74"/>
        <v>#VALUE!</v>
      </c>
      <c r="J285" s="122" t="e">
        <f t="shared" si="75"/>
        <v>#VALUE!</v>
      </c>
      <c r="K285" s="97" t="e">
        <f t="shared" si="72"/>
        <v>#VALUE!</v>
      </c>
      <c r="L285" s="175"/>
      <c r="M285" s="148"/>
    </row>
    <row r="286" spans="1:13" ht="16.5" hidden="1">
      <c r="A286" s="12" t="e">
        <f t="shared" si="71"/>
        <v>#VALUE!</v>
      </c>
      <c r="B286" s="14" t="e">
        <f t="shared" si="65"/>
        <v>#VALUE!</v>
      </c>
      <c r="C286" s="85" t="e">
        <f t="shared" si="66"/>
        <v>#VALUE!</v>
      </c>
      <c r="D286" s="88" t="e">
        <f t="shared" si="67"/>
        <v>#VALUE!</v>
      </c>
      <c r="E286" s="91" t="e">
        <f t="shared" si="68"/>
        <v>#VALUE!</v>
      </c>
      <c r="F286" s="14" t="e">
        <f t="shared" si="69"/>
        <v>#VALUE!</v>
      </c>
      <c r="G286" s="14" t="e">
        <f t="shared" si="70"/>
        <v>#VALUE!</v>
      </c>
      <c r="H286" s="83" t="e">
        <f t="shared" si="73"/>
        <v>#VALUE!</v>
      </c>
      <c r="I286" s="122" t="e">
        <f t="shared" si="74"/>
        <v>#VALUE!</v>
      </c>
      <c r="J286" s="122" t="e">
        <f t="shared" si="75"/>
        <v>#VALUE!</v>
      </c>
      <c r="K286" s="97" t="e">
        <f t="shared" si="72"/>
        <v>#VALUE!</v>
      </c>
      <c r="L286" s="175"/>
      <c r="M286" s="148"/>
    </row>
    <row r="287" spans="1:13" ht="16.5" hidden="1">
      <c r="A287" s="12" t="e">
        <f t="shared" si="71"/>
        <v>#VALUE!</v>
      </c>
      <c r="B287" s="14" t="e">
        <f t="shared" si="65"/>
        <v>#VALUE!</v>
      </c>
      <c r="C287" s="85" t="e">
        <f t="shared" si="66"/>
        <v>#VALUE!</v>
      </c>
      <c r="D287" s="88" t="e">
        <f t="shared" si="67"/>
        <v>#VALUE!</v>
      </c>
      <c r="E287" s="91" t="e">
        <f t="shared" si="68"/>
        <v>#VALUE!</v>
      </c>
      <c r="F287" s="14" t="e">
        <f t="shared" si="69"/>
        <v>#VALUE!</v>
      </c>
      <c r="G287" s="14" t="e">
        <f t="shared" si="70"/>
        <v>#VALUE!</v>
      </c>
      <c r="H287" s="83" t="e">
        <f t="shared" si="73"/>
        <v>#VALUE!</v>
      </c>
      <c r="I287" s="122" t="e">
        <f t="shared" si="74"/>
        <v>#VALUE!</v>
      </c>
      <c r="J287" s="122" t="e">
        <f t="shared" si="75"/>
        <v>#VALUE!</v>
      </c>
      <c r="K287" s="97" t="e">
        <f t="shared" si="72"/>
        <v>#VALUE!</v>
      </c>
      <c r="L287" s="175"/>
      <c r="M287" s="148"/>
    </row>
    <row r="288" spans="1:13" ht="16.5" hidden="1">
      <c r="A288" s="12" t="e">
        <f t="shared" si="71"/>
        <v>#VALUE!</v>
      </c>
      <c r="B288" s="14" t="e">
        <f t="shared" si="65"/>
        <v>#VALUE!</v>
      </c>
      <c r="C288" s="85" t="e">
        <f t="shared" si="66"/>
        <v>#VALUE!</v>
      </c>
      <c r="D288" s="88" t="e">
        <f t="shared" si="67"/>
        <v>#VALUE!</v>
      </c>
      <c r="E288" s="91" t="e">
        <f t="shared" si="68"/>
        <v>#VALUE!</v>
      </c>
      <c r="F288" s="14" t="e">
        <f t="shared" si="69"/>
        <v>#VALUE!</v>
      </c>
      <c r="G288" s="14" t="e">
        <f t="shared" si="70"/>
        <v>#VALUE!</v>
      </c>
      <c r="H288" s="83" t="e">
        <f t="shared" si="73"/>
        <v>#VALUE!</v>
      </c>
      <c r="I288" s="122" t="e">
        <f t="shared" si="74"/>
        <v>#VALUE!</v>
      </c>
      <c r="J288" s="122" t="e">
        <f t="shared" si="75"/>
        <v>#VALUE!</v>
      </c>
      <c r="K288" s="97" t="e">
        <f t="shared" si="72"/>
        <v>#VALUE!</v>
      </c>
      <c r="L288" s="175"/>
      <c r="M288" s="148"/>
    </row>
    <row r="289" spans="1:13" ht="16.5" hidden="1">
      <c r="A289" s="12" t="e">
        <f t="shared" si="71"/>
        <v>#VALUE!</v>
      </c>
      <c r="B289" s="14" t="e">
        <f t="shared" si="65"/>
        <v>#VALUE!</v>
      </c>
      <c r="C289" s="85" t="e">
        <f t="shared" si="66"/>
        <v>#VALUE!</v>
      </c>
      <c r="D289" s="88" t="e">
        <f t="shared" si="67"/>
        <v>#VALUE!</v>
      </c>
      <c r="E289" s="91" t="e">
        <f t="shared" si="68"/>
        <v>#VALUE!</v>
      </c>
      <c r="F289" s="14" t="e">
        <f t="shared" si="69"/>
        <v>#VALUE!</v>
      </c>
      <c r="G289" s="14" t="e">
        <f t="shared" si="70"/>
        <v>#VALUE!</v>
      </c>
      <c r="H289" s="83" t="e">
        <f t="shared" si="73"/>
        <v>#VALUE!</v>
      </c>
      <c r="I289" s="122" t="e">
        <f t="shared" si="74"/>
        <v>#VALUE!</v>
      </c>
      <c r="J289" s="122" t="e">
        <f t="shared" si="75"/>
        <v>#VALUE!</v>
      </c>
      <c r="K289" s="97" t="e">
        <f t="shared" si="72"/>
        <v>#VALUE!</v>
      </c>
      <c r="L289" s="175"/>
      <c r="M289" s="148"/>
    </row>
    <row r="290" spans="1:13" ht="16.5" hidden="1">
      <c r="A290" s="12" t="e">
        <f t="shared" si="71"/>
        <v>#VALUE!</v>
      </c>
      <c r="B290" s="14" t="e">
        <f t="shared" si="65"/>
        <v>#VALUE!</v>
      </c>
      <c r="C290" s="85" t="e">
        <f t="shared" si="66"/>
        <v>#VALUE!</v>
      </c>
      <c r="D290" s="88" t="e">
        <f t="shared" si="67"/>
        <v>#VALUE!</v>
      </c>
      <c r="E290" s="91" t="e">
        <f t="shared" si="68"/>
        <v>#VALUE!</v>
      </c>
      <c r="F290" s="14" t="e">
        <f t="shared" si="69"/>
        <v>#VALUE!</v>
      </c>
      <c r="G290" s="14" t="e">
        <f t="shared" si="70"/>
        <v>#VALUE!</v>
      </c>
      <c r="H290" s="83" t="e">
        <f t="shared" si="73"/>
        <v>#VALUE!</v>
      </c>
      <c r="I290" s="122" t="e">
        <f t="shared" si="74"/>
        <v>#VALUE!</v>
      </c>
      <c r="J290" s="122" t="e">
        <f t="shared" si="75"/>
        <v>#VALUE!</v>
      </c>
      <c r="K290" s="97" t="e">
        <f t="shared" si="72"/>
        <v>#VALUE!</v>
      </c>
      <c r="L290" s="175"/>
      <c r="M290" s="148"/>
    </row>
    <row r="291" spans="1:13" ht="16.5" hidden="1">
      <c r="A291" s="12" t="e">
        <f t="shared" si="71"/>
        <v>#VALUE!</v>
      </c>
      <c r="B291" s="14" t="e">
        <f t="shared" si="65"/>
        <v>#VALUE!</v>
      </c>
      <c r="C291" s="85" t="e">
        <f t="shared" si="66"/>
        <v>#VALUE!</v>
      </c>
      <c r="D291" s="88" t="e">
        <f t="shared" si="67"/>
        <v>#VALUE!</v>
      </c>
      <c r="E291" s="91" t="e">
        <f t="shared" si="68"/>
        <v>#VALUE!</v>
      </c>
      <c r="F291" s="14" t="e">
        <f t="shared" si="69"/>
        <v>#VALUE!</v>
      </c>
      <c r="G291" s="14" t="e">
        <f t="shared" si="70"/>
        <v>#VALUE!</v>
      </c>
      <c r="H291" s="83" t="e">
        <f t="shared" si="73"/>
        <v>#VALUE!</v>
      </c>
      <c r="I291" s="122" t="e">
        <f t="shared" si="74"/>
        <v>#VALUE!</v>
      </c>
      <c r="J291" s="122" t="e">
        <f t="shared" si="75"/>
        <v>#VALUE!</v>
      </c>
      <c r="K291" s="97" t="e">
        <f t="shared" si="72"/>
        <v>#VALUE!</v>
      </c>
      <c r="L291" s="175"/>
      <c r="M291" s="148"/>
    </row>
    <row r="292" spans="1:13" ht="16.5" hidden="1">
      <c r="A292" s="12" t="e">
        <f t="shared" si="71"/>
        <v>#VALUE!</v>
      </c>
      <c r="B292" s="14" t="e">
        <f t="shared" si="65"/>
        <v>#VALUE!</v>
      </c>
      <c r="C292" s="85" t="e">
        <f t="shared" si="66"/>
        <v>#VALUE!</v>
      </c>
      <c r="D292" s="88" t="e">
        <f t="shared" si="67"/>
        <v>#VALUE!</v>
      </c>
      <c r="E292" s="91" t="e">
        <f t="shared" si="68"/>
        <v>#VALUE!</v>
      </c>
      <c r="F292" s="14" t="e">
        <f t="shared" si="69"/>
        <v>#VALUE!</v>
      </c>
      <c r="G292" s="14" t="e">
        <f t="shared" si="70"/>
        <v>#VALUE!</v>
      </c>
      <c r="H292" s="83" t="e">
        <f t="shared" si="73"/>
        <v>#VALUE!</v>
      </c>
      <c r="I292" s="122" t="e">
        <f t="shared" si="74"/>
        <v>#VALUE!</v>
      </c>
      <c r="J292" s="122" t="e">
        <f t="shared" si="75"/>
        <v>#VALUE!</v>
      </c>
      <c r="K292" s="97" t="e">
        <f t="shared" si="72"/>
        <v>#VALUE!</v>
      </c>
      <c r="L292" s="175"/>
      <c r="M292" s="148"/>
    </row>
    <row r="293" spans="1:13" ht="16.5" hidden="1">
      <c r="A293" s="12" t="e">
        <f t="shared" si="71"/>
        <v>#VALUE!</v>
      </c>
      <c r="B293" s="14" t="e">
        <f t="shared" si="65"/>
        <v>#VALUE!</v>
      </c>
      <c r="C293" s="85" t="e">
        <f t="shared" si="66"/>
        <v>#VALUE!</v>
      </c>
      <c r="D293" s="88" t="e">
        <f t="shared" si="67"/>
        <v>#VALUE!</v>
      </c>
      <c r="E293" s="91" t="e">
        <f t="shared" si="68"/>
        <v>#VALUE!</v>
      </c>
      <c r="F293" s="14" t="e">
        <f t="shared" si="69"/>
        <v>#VALUE!</v>
      </c>
      <c r="G293" s="14" t="e">
        <f t="shared" si="70"/>
        <v>#VALUE!</v>
      </c>
      <c r="H293" s="83" t="e">
        <f t="shared" si="73"/>
        <v>#VALUE!</v>
      </c>
      <c r="I293" s="122" t="e">
        <f t="shared" si="74"/>
        <v>#VALUE!</v>
      </c>
      <c r="J293" s="122" t="e">
        <f t="shared" si="75"/>
        <v>#VALUE!</v>
      </c>
      <c r="K293" s="97" t="e">
        <f t="shared" si="72"/>
        <v>#VALUE!</v>
      </c>
      <c r="L293" s="175"/>
      <c r="M293" s="148"/>
    </row>
    <row r="294" spans="1:13" ht="16.5" hidden="1">
      <c r="A294" s="12" t="e">
        <f t="shared" si="71"/>
        <v>#VALUE!</v>
      </c>
      <c r="B294" s="14" t="e">
        <f t="shared" si="65"/>
        <v>#VALUE!</v>
      </c>
      <c r="C294" s="85" t="e">
        <f t="shared" si="66"/>
        <v>#VALUE!</v>
      </c>
      <c r="D294" s="88" t="e">
        <f t="shared" si="67"/>
        <v>#VALUE!</v>
      </c>
      <c r="E294" s="91" t="e">
        <f t="shared" si="68"/>
        <v>#VALUE!</v>
      </c>
      <c r="F294" s="14" t="e">
        <f t="shared" si="69"/>
        <v>#VALUE!</v>
      </c>
      <c r="G294" s="14" t="e">
        <f t="shared" si="70"/>
        <v>#VALUE!</v>
      </c>
      <c r="H294" s="83" t="e">
        <f t="shared" si="73"/>
        <v>#VALUE!</v>
      </c>
      <c r="I294" s="122" t="e">
        <f t="shared" si="74"/>
        <v>#VALUE!</v>
      </c>
      <c r="J294" s="122" t="e">
        <f t="shared" si="75"/>
        <v>#VALUE!</v>
      </c>
      <c r="K294" s="97" t="e">
        <f t="shared" si="72"/>
        <v>#VALUE!</v>
      </c>
      <c r="L294" s="175"/>
      <c r="M294" s="148"/>
    </row>
    <row r="295" spans="1:13" ht="16.5" hidden="1">
      <c r="A295" s="12" t="e">
        <f t="shared" si="71"/>
        <v>#VALUE!</v>
      </c>
      <c r="B295" s="14" t="e">
        <f t="shared" si="65"/>
        <v>#VALUE!</v>
      </c>
      <c r="C295" s="85" t="e">
        <f t="shared" si="66"/>
        <v>#VALUE!</v>
      </c>
      <c r="D295" s="88" t="e">
        <f t="shared" si="67"/>
        <v>#VALUE!</v>
      </c>
      <c r="E295" s="91" t="e">
        <f t="shared" si="68"/>
        <v>#VALUE!</v>
      </c>
      <c r="F295" s="14" t="e">
        <f t="shared" si="69"/>
        <v>#VALUE!</v>
      </c>
      <c r="G295" s="14" t="e">
        <f t="shared" si="70"/>
        <v>#VALUE!</v>
      </c>
      <c r="H295" s="83" t="e">
        <f t="shared" si="73"/>
        <v>#VALUE!</v>
      </c>
      <c r="I295" s="122" t="e">
        <f t="shared" si="74"/>
        <v>#VALUE!</v>
      </c>
      <c r="J295" s="122" t="e">
        <f t="shared" si="75"/>
        <v>#VALUE!</v>
      </c>
      <c r="K295" s="97" t="e">
        <f t="shared" si="72"/>
        <v>#VALUE!</v>
      </c>
      <c r="L295" s="175"/>
      <c r="M295" s="148"/>
    </row>
    <row r="296" spans="1:13" ht="16.5" hidden="1">
      <c r="A296" s="12" t="e">
        <f t="shared" si="71"/>
        <v>#VALUE!</v>
      </c>
      <c r="B296" s="14" t="e">
        <f t="shared" si="65"/>
        <v>#VALUE!</v>
      </c>
      <c r="C296" s="85" t="e">
        <f t="shared" si="66"/>
        <v>#VALUE!</v>
      </c>
      <c r="D296" s="88" t="e">
        <f t="shared" si="67"/>
        <v>#VALUE!</v>
      </c>
      <c r="E296" s="91" t="e">
        <f t="shared" si="68"/>
        <v>#VALUE!</v>
      </c>
      <c r="F296" s="14" t="e">
        <f t="shared" si="69"/>
        <v>#VALUE!</v>
      </c>
      <c r="G296" s="14" t="e">
        <f t="shared" si="70"/>
        <v>#VALUE!</v>
      </c>
      <c r="H296" s="83" t="e">
        <f t="shared" si="73"/>
        <v>#VALUE!</v>
      </c>
      <c r="I296" s="122" t="e">
        <f t="shared" si="74"/>
        <v>#VALUE!</v>
      </c>
      <c r="J296" s="122" t="e">
        <f t="shared" si="75"/>
        <v>#VALUE!</v>
      </c>
      <c r="K296" s="97" t="e">
        <f t="shared" si="72"/>
        <v>#VALUE!</v>
      </c>
      <c r="L296" s="175"/>
      <c r="M296" s="148"/>
    </row>
    <row r="297" spans="1:13" ht="16.5" hidden="1">
      <c r="A297" s="12" t="e">
        <f t="shared" si="71"/>
        <v>#VALUE!</v>
      </c>
      <c r="B297" s="14" t="e">
        <f t="shared" si="65"/>
        <v>#VALUE!</v>
      </c>
      <c r="C297" s="85" t="e">
        <f t="shared" si="66"/>
        <v>#VALUE!</v>
      </c>
      <c r="D297" s="88" t="e">
        <f t="shared" si="67"/>
        <v>#VALUE!</v>
      </c>
      <c r="E297" s="91" t="e">
        <f t="shared" si="68"/>
        <v>#VALUE!</v>
      </c>
      <c r="F297" s="14" t="e">
        <f t="shared" si="69"/>
        <v>#VALUE!</v>
      </c>
      <c r="G297" s="14" t="e">
        <f t="shared" si="70"/>
        <v>#VALUE!</v>
      </c>
      <c r="H297" s="83" t="e">
        <f t="shared" si="73"/>
        <v>#VALUE!</v>
      </c>
      <c r="I297" s="122" t="e">
        <f t="shared" si="74"/>
        <v>#VALUE!</v>
      </c>
      <c r="J297" s="122" t="e">
        <f t="shared" si="75"/>
        <v>#VALUE!</v>
      </c>
      <c r="K297" s="97" t="e">
        <f t="shared" si="72"/>
        <v>#VALUE!</v>
      </c>
      <c r="L297" s="175"/>
      <c r="M297" s="148"/>
    </row>
    <row r="298" spans="1:13" ht="16.5" hidden="1">
      <c r="A298" s="12" t="e">
        <f t="shared" si="71"/>
        <v>#VALUE!</v>
      </c>
      <c r="B298" s="14" t="e">
        <f t="shared" ref="B298:B348" si="76">IF(KQ=$F$6,MSSV," ")</f>
        <v>#VALUE!</v>
      </c>
      <c r="C298" s="85" t="e">
        <f t="shared" ref="C298:C348" si="77">IF(KQ=$F$6,HOLOT," ")</f>
        <v>#VALUE!</v>
      </c>
      <c r="D298" s="88" t="e">
        <f t="shared" ref="D298:D348" si="78">IF(KQ=$F$6,TEN," ")</f>
        <v>#VALUE!</v>
      </c>
      <c r="E298" s="91" t="e">
        <f t="shared" ref="E298:E348" si="79">IF(KQ=$F$6,NGAY," ")</f>
        <v>#VALUE!</v>
      </c>
      <c r="F298" s="14" t="e">
        <f t="shared" ref="F298:F348" si="80">IF(KQ=$F$6,NOIS," ")</f>
        <v>#VALUE!</v>
      </c>
      <c r="G298" s="14" t="e">
        <f t="shared" ref="G298:G348" si="81">IF(KQ=$F$6,LOP," ")</f>
        <v>#VALUE!</v>
      </c>
      <c r="H298" s="83" t="e">
        <f t="shared" si="73"/>
        <v>#VALUE!</v>
      </c>
      <c r="I298" s="122" t="e">
        <f t="shared" si="74"/>
        <v>#VALUE!</v>
      </c>
      <c r="J298" s="122" t="e">
        <f t="shared" si="75"/>
        <v>#VALUE!</v>
      </c>
      <c r="K298" s="97" t="e">
        <f t="shared" si="72"/>
        <v>#VALUE!</v>
      </c>
      <c r="L298" s="175"/>
      <c r="M298" s="148"/>
    </row>
    <row r="299" spans="1:13" ht="16.5" hidden="1">
      <c r="A299" s="12" t="e">
        <f t="shared" si="71"/>
        <v>#VALUE!</v>
      </c>
      <c r="B299" s="14" t="e">
        <f t="shared" si="76"/>
        <v>#VALUE!</v>
      </c>
      <c r="C299" s="85" t="e">
        <f t="shared" si="77"/>
        <v>#VALUE!</v>
      </c>
      <c r="D299" s="88" t="e">
        <f t="shared" si="78"/>
        <v>#VALUE!</v>
      </c>
      <c r="E299" s="91" t="e">
        <f t="shared" si="79"/>
        <v>#VALUE!</v>
      </c>
      <c r="F299" s="14" t="e">
        <f t="shared" si="80"/>
        <v>#VALUE!</v>
      </c>
      <c r="G299" s="14" t="e">
        <f t="shared" si="81"/>
        <v>#VALUE!</v>
      </c>
      <c r="H299" s="83" t="e">
        <f t="shared" si="73"/>
        <v>#VALUE!</v>
      </c>
      <c r="I299" s="122" t="e">
        <f t="shared" si="74"/>
        <v>#VALUE!</v>
      </c>
      <c r="J299" s="122" t="e">
        <f t="shared" si="75"/>
        <v>#VALUE!</v>
      </c>
      <c r="K299" s="97" t="e">
        <f t="shared" si="72"/>
        <v>#VALUE!</v>
      </c>
      <c r="L299" s="175"/>
      <c r="M299" s="148"/>
    </row>
    <row r="300" spans="1:13" ht="16.5" hidden="1">
      <c r="A300" s="12" t="e">
        <f t="shared" si="71"/>
        <v>#VALUE!</v>
      </c>
      <c r="B300" s="14" t="e">
        <f t="shared" si="76"/>
        <v>#VALUE!</v>
      </c>
      <c r="C300" s="85" t="e">
        <f t="shared" si="77"/>
        <v>#VALUE!</v>
      </c>
      <c r="D300" s="88" t="e">
        <f t="shared" si="78"/>
        <v>#VALUE!</v>
      </c>
      <c r="E300" s="91" t="e">
        <f t="shared" si="79"/>
        <v>#VALUE!</v>
      </c>
      <c r="F300" s="14" t="e">
        <f t="shared" si="80"/>
        <v>#VALUE!</v>
      </c>
      <c r="G300" s="14" t="e">
        <f t="shared" si="81"/>
        <v>#VALUE!</v>
      </c>
      <c r="H300" s="83" t="e">
        <f t="shared" si="73"/>
        <v>#VALUE!</v>
      </c>
      <c r="I300" s="122" t="e">
        <f t="shared" si="74"/>
        <v>#VALUE!</v>
      </c>
      <c r="J300" s="122" t="e">
        <f t="shared" si="75"/>
        <v>#VALUE!</v>
      </c>
      <c r="K300" s="97" t="e">
        <f t="shared" si="72"/>
        <v>#VALUE!</v>
      </c>
      <c r="L300" s="175"/>
      <c r="M300" s="148"/>
    </row>
    <row r="301" spans="1:13" ht="16.5" hidden="1">
      <c r="A301" s="12" t="e">
        <f t="shared" si="71"/>
        <v>#VALUE!</v>
      </c>
      <c r="B301" s="14" t="e">
        <f t="shared" si="76"/>
        <v>#VALUE!</v>
      </c>
      <c r="C301" s="85" t="e">
        <f t="shared" si="77"/>
        <v>#VALUE!</v>
      </c>
      <c r="D301" s="88" t="e">
        <f t="shared" si="78"/>
        <v>#VALUE!</v>
      </c>
      <c r="E301" s="91" t="e">
        <f t="shared" si="79"/>
        <v>#VALUE!</v>
      </c>
      <c r="F301" s="14" t="e">
        <f t="shared" si="80"/>
        <v>#VALUE!</v>
      </c>
      <c r="G301" s="14" t="e">
        <f t="shared" si="81"/>
        <v>#VALUE!</v>
      </c>
      <c r="H301" s="83" t="e">
        <f t="shared" si="73"/>
        <v>#VALUE!</v>
      </c>
      <c r="I301" s="122" t="e">
        <f t="shared" si="74"/>
        <v>#VALUE!</v>
      </c>
      <c r="J301" s="122" t="e">
        <f t="shared" si="75"/>
        <v>#VALUE!</v>
      </c>
      <c r="K301" s="97" t="e">
        <f t="shared" si="72"/>
        <v>#VALUE!</v>
      </c>
      <c r="L301" s="175"/>
      <c r="M301" s="148"/>
    </row>
    <row r="302" spans="1:13" ht="16.5" hidden="1">
      <c r="A302" s="12" t="e">
        <f t="shared" si="71"/>
        <v>#VALUE!</v>
      </c>
      <c r="B302" s="14" t="e">
        <f t="shared" si="76"/>
        <v>#VALUE!</v>
      </c>
      <c r="C302" s="85" t="e">
        <f t="shared" si="77"/>
        <v>#VALUE!</v>
      </c>
      <c r="D302" s="88" t="e">
        <f t="shared" si="78"/>
        <v>#VALUE!</v>
      </c>
      <c r="E302" s="91" t="e">
        <f t="shared" si="79"/>
        <v>#VALUE!</v>
      </c>
      <c r="F302" s="14" t="e">
        <f t="shared" si="80"/>
        <v>#VALUE!</v>
      </c>
      <c r="G302" s="14" t="e">
        <f t="shared" si="81"/>
        <v>#VALUE!</v>
      </c>
      <c r="H302" s="83" t="e">
        <f t="shared" si="73"/>
        <v>#VALUE!</v>
      </c>
      <c r="I302" s="122" t="e">
        <f t="shared" si="74"/>
        <v>#VALUE!</v>
      </c>
      <c r="J302" s="122" t="e">
        <f t="shared" si="75"/>
        <v>#VALUE!</v>
      </c>
      <c r="K302" s="97" t="e">
        <f t="shared" si="72"/>
        <v>#VALUE!</v>
      </c>
      <c r="L302" s="175"/>
      <c r="M302" s="148"/>
    </row>
    <row r="303" spans="1:13" ht="16.5" hidden="1">
      <c r="A303" s="12" t="e">
        <f t="shared" si="71"/>
        <v>#VALUE!</v>
      </c>
      <c r="B303" s="14" t="e">
        <f t="shared" si="76"/>
        <v>#VALUE!</v>
      </c>
      <c r="C303" s="85" t="e">
        <f t="shared" si="77"/>
        <v>#VALUE!</v>
      </c>
      <c r="D303" s="88" t="e">
        <f t="shared" si="78"/>
        <v>#VALUE!</v>
      </c>
      <c r="E303" s="91" t="e">
        <f t="shared" si="79"/>
        <v>#VALUE!</v>
      </c>
      <c r="F303" s="14" t="e">
        <f t="shared" si="80"/>
        <v>#VALUE!</v>
      </c>
      <c r="G303" s="14" t="e">
        <f t="shared" si="81"/>
        <v>#VALUE!</v>
      </c>
      <c r="H303" s="83" t="e">
        <f t="shared" si="73"/>
        <v>#VALUE!</v>
      </c>
      <c r="I303" s="122" t="e">
        <f t="shared" si="74"/>
        <v>#VALUE!</v>
      </c>
      <c r="J303" s="122" t="e">
        <f t="shared" si="75"/>
        <v>#VALUE!</v>
      </c>
      <c r="K303" s="97" t="e">
        <f t="shared" si="72"/>
        <v>#VALUE!</v>
      </c>
      <c r="L303" s="175"/>
      <c r="M303" s="148"/>
    </row>
    <row r="304" spans="1:13" ht="16.5" hidden="1">
      <c r="A304" s="12" t="e">
        <f t="shared" si="71"/>
        <v>#VALUE!</v>
      </c>
      <c r="B304" s="14" t="e">
        <f t="shared" si="76"/>
        <v>#VALUE!</v>
      </c>
      <c r="C304" s="85" t="e">
        <f t="shared" si="77"/>
        <v>#VALUE!</v>
      </c>
      <c r="D304" s="88" t="e">
        <f t="shared" si="78"/>
        <v>#VALUE!</v>
      </c>
      <c r="E304" s="91" t="e">
        <f t="shared" si="79"/>
        <v>#VALUE!</v>
      </c>
      <c r="F304" s="14" t="e">
        <f t="shared" si="80"/>
        <v>#VALUE!</v>
      </c>
      <c r="G304" s="14" t="e">
        <f t="shared" si="81"/>
        <v>#VALUE!</v>
      </c>
      <c r="H304" s="83" t="e">
        <f t="shared" si="73"/>
        <v>#VALUE!</v>
      </c>
      <c r="I304" s="122" t="e">
        <f t="shared" si="74"/>
        <v>#VALUE!</v>
      </c>
      <c r="J304" s="122" t="e">
        <f t="shared" si="75"/>
        <v>#VALUE!</v>
      </c>
      <c r="K304" s="97" t="e">
        <f t="shared" si="72"/>
        <v>#VALUE!</v>
      </c>
      <c r="L304" s="175"/>
      <c r="M304" s="148"/>
    </row>
    <row r="305" spans="1:13" ht="16.5" hidden="1">
      <c r="A305" s="12" t="e">
        <f t="shared" si="71"/>
        <v>#VALUE!</v>
      </c>
      <c r="B305" s="14" t="e">
        <f t="shared" si="76"/>
        <v>#VALUE!</v>
      </c>
      <c r="C305" s="85" t="e">
        <f t="shared" si="77"/>
        <v>#VALUE!</v>
      </c>
      <c r="D305" s="88" t="e">
        <f t="shared" si="78"/>
        <v>#VALUE!</v>
      </c>
      <c r="E305" s="91" t="e">
        <f t="shared" si="79"/>
        <v>#VALUE!</v>
      </c>
      <c r="F305" s="14" t="e">
        <f t="shared" si="80"/>
        <v>#VALUE!</v>
      </c>
      <c r="G305" s="14" t="e">
        <f t="shared" si="81"/>
        <v>#VALUE!</v>
      </c>
      <c r="H305" s="83" t="e">
        <f t="shared" si="73"/>
        <v>#VALUE!</v>
      </c>
      <c r="I305" s="122" t="e">
        <f t="shared" si="74"/>
        <v>#VALUE!</v>
      </c>
      <c r="J305" s="122" t="e">
        <f t="shared" si="75"/>
        <v>#VALUE!</v>
      </c>
      <c r="K305" s="97" t="e">
        <f t="shared" si="72"/>
        <v>#VALUE!</v>
      </c>
      <c r="L305" s="175"/>
      <c r="M305" s="148"/>
    </row>
    <row r="306" spans="1:13" ht="16.5" hidden="1">
      <c r="A306" s="12" t="e">
        <f t="shared" si="71"/>
        <v>#VALUE!</v>
      </c>
      <c r="B306" s="14" t="e">
        <f t="shared" si="76"/>
        <v>#VALUE!</v>
      </c>
      <c r="C306" s="85" t="e">
        <f t="shared" si="77"/>
        <v>#VALUE!</v>
      </c>
      <c r="D306" s="88" t="e">
        <f t="shared" si="78"/>
        <v>#VALUE!</v>
      </c>
      <c r="E306" s="91" t="e">
        <f t="shared" si="79"/>
        <v>#VALUE!</v>
      </c>
      <c r="F306" s="14" t="e">
        <f t="shared" si="80"/>
        <v>#VALUE!</v>
      </c>
      <c r="G306" s="14" t="e">
        <f t="shared" si="81"/>
        <v>#VALUE!</v>
      </c>
      <c r="H306" s="83" t="e">
        <f t="shared" si="73"/>
        <v>#VALUE!</v>
      </c>
      <c r="I306" s="122" t="e">
        <f t="shared" si="74"/>
        <v>#VALUE!</v>
      </c>
      <c r="J306" s="122" t="e">
        <f t="shared" si="75"/>
        <v>#VALUE!</v>
      </c>
      <c r="K306" s="97" t="e">
        <f t="shared" si="72"/>
        <v>#VALUE!</v>
      </c>
      <c r="L306" s="175"/>
      <c r="M306" s="148"/>
    </row>
    <row r="307" spans="1:13" ht="16.5" hidden="1">
      <c r="A307" s="12" t="e">
        <f t="shared" si="71"/>
        <v>#VALUE!</v>
      </c>
      <c r="B307" s="14" t="e">
        <f t="shared" si="76"/>
        <v>#VALUE!</v>
      </c>
      <c r="C307" s="85" t="e">
        <f t="shared" si="77"/>
        <v>#VALUE!</v>
      </c>
      <c r="D307" s="88" t="e">
        <f t="shared" si="78"/>
        <v>#VALUE!</v>
      </c>
      <c r="E307" s="91" t="e">
        <f t="shared" si="79"/>
        <v>#VALUE!</v>
      </c>
      <c r="F307" s="14" t="e">
        <f t="shared" si="80"/>
        <v>#VALUE!</v>
      </c>
      <c r="G307" s="14" t="e">
        <f t="shared" si="81"/>
        <v>#VALUE!</v>
      </c>
      <c r="H307" s="83" t="e">
        <f t="shared" si="73"/>
        <v>#VALUE!</v>
      </c>
      <c r="I307" s="122" t="e">
        <f t="shared" si="74"/>
        <v>#VALUE!</v>
      </c>
      <c r="J307" s="122" t="e">
        <f t="shared" si="75"/>
        <v>#VALUE!</v>
      </c>
      <c r="K307" s="97" t="e">
        <f t="shared" si="72"/>
        <v>#VALUE!</v>
      </c>
      <c r="L307" s="175"/>
      <c r="M307" s="148"/>
    </row>
    <row r="308" spans="1:13" ht="16.5" hidden="1">
      <c r="A308" s="12" t="e">
        <f t="shared" si="71"/>
        <v>#VALUE!</v>
      </c>
      <c r="B308" s="14" t="e">
        <f t="shared" si="76"/>
        <v>#VALUE!</v>
      </c>
      <c r="C308" s="85" t="e">
        <f t="shared" si="77"/>
        <v>#VALUE!</v>
      </c>
      <c r="D308" s="88" t="e">
        <f t="shared" si="78"/>
        <v>#VALUE!</v>
      </c>
      <c r="E308" s="91" t="e">
        <f t="shared" si="79"/>
        <v>#VALUE!</v>
      </c>
      <c r="F308" s="14" t="e">
        <f t="shared" si="80"/>
        <v>#VALUE!</v>
      </c>
      <c r="G308" s="14" t="e">
        <f t="shared" si="81"/>
        <v>#VALUE!</v>
      </c>
      <c r="H308" s="83" t="e">
        <f t="shared" si="73"/>
        <v>#VALUE!</v>
      </c>
      <c r="I308" s="122" t="e">
        <f t="shared" si="74"/>
        <v>#VALUE!</v>
      </c>
      <c r="J308" s="122" t="e">
        <f t="shared" si="75"/>
        <v>#VALUE!</v>
      </c>
      <c r="K308" s="97" t="e">
        <f t="shared" si="72"/>
        <v>#VALUE!</v>
      </c>
      <c r="L308" s="175"/>
      <c r="M308" s="148"/>
    </row>
    <row r="309" spans="1:13" ht="16.5" hidden="1">
      <c r="A309" s="12" t="e">
        <f t="shared" si="71"/>
        <v>#VALUE!</v>
      </c>
      <c r="B309" s="14" t="e">
        <f t="shared" si="76"/>
        <v>#VALUE!</v>
      </c>
      <c r="C309" s="85" t="e">
        <f t="shared" si="77"/>
        <v>#VALUE!</v>
      </c>
      <c r="D309" s="88" t="e">
        <f t="shared" si="78"/>
        <v>#VALUE!</v>
      </c>
      <c r="E309" s="91" t="e">
        <f t="shared" si="79"/>
        <v>#VALUE!</v>
      </c>
      <c r="F309" s="14" t="e">
        <f t="shared" si="80"/>
        <v>#VALUE!</v>
      </c>
      <c r="G309" s="14" t="e">
        <f t="shared" si="81"/>
        <v>#VALUE!</v>
      </c>
      <c r="H309" s="83" t="e">
        <f t="shared" si="73"/>
        <v>#VALUE!</v>
      </c>
      <c r="I309" s="122" t="e">
        <f t="shared" si="74"/>
        <v>#VALUE!</v>
      </c>
      <c r="J309" s="122" t="e">
        <f t="shared" si="75"/>
        <v>#VALUE!</v>
      </c>
      <c r="K309" s="97" t="e">
        <f t="shared" si="72"/>
        <v>#VALUE!</v>
      </c>
      <c r="L309" s="175"/>
      <c r="M309" s="148"/>
    </row>
    <row r="310" spans="1:13" ht="16.5" hidden="1">
      <c r="A310" s="12" t="e">
        <f t="shared" si="71"/>
        <v>#VALUE!</v>
      </c>
      <c r="B310" s="14" t="e">
        <f t="shared" si="76"/>
        <v>#VALUE!</v>
      </c>
      <c r="C310" s="85" t="e">
        <f t="shared" si="77"/>
        <v>#VALUE!</v>
      </c>
      <c r="D310" s="88" t="e">
        <f t="shared" si="78"/>
        <v>#VALUE!</v>
      </c>
      <c r="E310" s="91" t="e">
        <f t="shared" si="79"/>
        <v>#VALUE!</v>
      </c>
      <c r="F310" s="14" t="e">
        <f t="shared" si="80"/>
        <v>#VALUE!</v>
      </c>
      <c r="G310" s="14" t="e">
        <f t="shared" si="81"/>
        <v>#VALUE!</v>
      </c>
      <c r="H310" s="83" t="e">
        <f t="shared" si="73"/>
        <v>#VALUE!</v>
      </c>
      <c r="I310" s="122" t="e">
        <f t="shared" si="74"/>
        <v>#VALUE!</v>
      </c>
      <c r="J310" s="122" t="e">
        <f t="shared" si="75"/>
        <v>#VALUE!</v>
      </c>
      <c r="K310" s="97" t="e">
        <f t="shared" si="72"/>
        <v>#VALUE!</v>
      </c>
      <c r="L310" s="175"/>
      <c r="M310" s="148"/>
    </row>
    <row r="311" spans="1:13" ht="16.5" hidden="1">
      <c r="A311" s="12" t="e">
        <f t="shared" si="71"/>
        <v>#VALUE!</v>
      </c>
      <c r="B311" s="14" t="e">
        <f t="shared" si="76"/>
        <v>#VALUE!</v>
      </c>
      <c r="C311" s="85" t="e">
        <f t="shared" si="77"/>
        <v>#VALUE!</v>
      </c>
      <c r="D311" s="88" t="e">
        <f t="shared" si="78"/>
        <v>#VALUE!</v>
      </c>
      <c r="E311" s="91" t="e">
        <f t="shared" si="79"/>
        <v>#VALUE!</v>
      </c>
      <c r="F311" s="14" t="e">
        <f t="shared" si="80"/>
        <v>#VALUE!</v>
      </c>
      <c r="G311" s="14" t="e">
        <f t="shared" si="81"/>
        <v>#VALUE!</v>
      </c>
      <c r="H311" s="83" t="e">
        <f t="shared" si="73"/>
        <v>#VALUE!</v>
      </c>
      <c r="I311" s="122" t="e">
        <f t="shared" si="74"/>
        <v>#VALUE!</v>
      </c>
      <c r="J311" s="122" t="e">
        <f t="shared" si="75"/>
        <v>#VALUE!</v>
      </c>
      <c r="K311" s="97" t="e">
        <f t="shared" si="72"/>
        <v>#VALUE!</v>
      </c>
      <c r="L311" s="175"/>
      <c r="M311" s="148"/>
    </row>
    <row r="312" spans="1:13" ht="16.5" hidden="1">
      <c r="A312" s="12" t="e">
        <f t="shared" si="71"/>
        <v>#VALUE!</v>
      </c>
      <c r="B312" s="14" t="e">
        <f t="shared" si="76"/>
        <v>#VALUE!</v>
      </c>
      <c r="C312" s="85" t="e">
        <f t="shared" si="77"/>
        <v>#VALUE!</v>
      </c>
      <c r="D312" s="88" t="e">
        <f t="shared" si="78"/>
        <v>#VALUE!</v>
      </c>
      <c r="E312" s="91" t="e">
        <f t="shared" si="79"/>
        <v>#VALUE!</v>
      </c>
      <c r="F312" s="14" t="e">
        <f t="shared" si="80"/>
        <v>#VALUE!</v>
      </c>
      <c r="G312" s="14" t="e">
        <f t="shared" si="81"/>
        <v>#VALUE!</v>
      </c>
      <c r="H312" s="83" t="e">
        <f t="shared" si="73"/>
        <v>#VALUE!</v>
      </c>
      <c r="I312" s="122" t="e">
        <f t="shared" si="74"/>
        <v>#VALUE!</v>
      </c>
      <c r="J312" s="122" t="e">
        <f t="shared" si="75"/>
        <v>#VALUE!</v>
      </c>
      <c r="K312" s="97" t="e">
        <f t="shared" si="72"/>
        <v>#VALUE!</v>
      </c>
      <c r="L312" s="175"/>
      <c r="M312" s="148"/>
    </row>
    <row r="313" spans="1:13" ht="16.5" hidden="1">
      <c r="A313" s="12" t="e">
        <f t="shared" ref="A313:A324" si="82">IF(B313=" ",A312,A312+1)</f>
        <v>#VALUE!</v>
      </c>
      <c r="B313" s="14" t="e">
        <f t="shared" si="76"/>
        <v>#VALUE!</v>
      </c>
      <c r="C313" s="85" t="e">
        <f t="shared" si="77"/>
        <v>#VALUE!</v>
      </c>
      <c r="D313" s="88" t="e">
        <f t="shared" si="78"/>
        <v>#VALUE!</v>
      </c>
      <c r="E313" s="91" t="e">
        <f t="shared" si="79"/>
        <v>#VALUE!</v>
      </c>
      <c r="F313" s="14" t="e">
        <f t="shared" si="80"/>
        <v>#VALUE!</v>
      </c>
      <c r="G313" s="14" t="e">
        <f t="shared" si="81"/>
        <v>#VALUE!</v>
      </c>
      <c r="H313" s="83" t="e">
        <f t="shared" si="73"/>
        <v>#VALUE!</v>
      </c>
      <c r="I313" s="122" t="e">
        <f t="shared" si="74"/>
        <v>#VALUE!</v>
      </c>
      <c r="J313" s="122" t="e">
        <f t="shared" si="75"/>
        <v>#VALUE!</v>
      </c>
      <c r="K313" s="97" t="e">
        <f t="shared" ref="K313:K324" si="83">H313+I313+J313</f>
        <v>#VALUE!</v>
      </c>
      <c r="L313" s="175"/>
      <c r="M313" s="148"/>
    </row>
    <row r="314" spans="1:13" ht="16.5" hidden="1">
      <c r="A314" s="12" t="e">
        <f t="shared" si="82"/>
        <v>#VALUE!</v>
      </c>
      <c r="B314" s="14" t="e">
        <f t="shared" si="76"/>
        <v>#VALUE!</v>
      </c>
      <c r="C314" s="85" t="e">
        <f t="shared" si="77"/>
        <v>#VALUE!</v>
      </c>
      <c r="D314" s="88" t="e">
        <f t="shared" si="78"/>
        <v>#VALUE!</v>
      </c>
      <c r="E314" s="91" t="e">
        <f t="shared" si="79"/>
        <v>#VALUE!</v>
      </c>
      <c r="F314" s="14" t="e">
        <f t="shared" si="80"/>
        <v>#VALUE!</v>
      </c>
      <c r="G314" s="14" t="e">
        <f t="shared" si="81"/>
        <v>#VALUE!</v>
      </c>
      <c r="H314" s="83" t="e">
        <f t="shared" si="73"/>
        <v>#VALUE!</v>
      </c>
      <c r="I314" s="122" t="e">
        <f t="shared" si="74"/>
        <v>#VALUE!</v>
      </c>
      <c r="J314" s="122" t="e">
        <f t="shared" si="75"/>
        <v>#VALUE!</v>
      </c>
      <c r="K314" s="97" t="e">
        <f t="shared" si="83"/>
        <v>#VALUE!</v>
      </c>
      <c r="L314" s="175"/>
      <c r="M314" s="148"/>
    </row>
    <row r="315" spans="1:13" ht="16.5" hidden="1">
      <c r="A315" s="12" t="e">
        <f t="shared" si="82"/>
        <v>#VALUE!</v>
      </c>
      <c r="B315" s="14" t="e">
        <f t="shared" si="76"/>
        <v>#VALUE!</v>
      </c>
      <c r="C315" s="85" t="e">
        <f t="shared" si="77"/>
        <v>#VALUE!</v>
      </c>
      <c r="D315" s="88" t="e">
        <f t="shared" si="78"/>
        <v>#VALUE!</v>
      </c>
      <c r="E315" s="91" t="e">
        <f t="shared" si="79"/>
        <v>#VALUE!</v>
      </c>
      <c r="F315" s="14" t="e">
        <f t="shared" si="80"/>
        <v>#VALUE!</v>
      </c>
      <c r="G315" s="14" t="e">
        <f t="shared" si="81"/>
        <v>#VALUE!</v>
      </c>
      <c r="H315" s="83" t="e">
        <f t="shared" si="73"/>
        <v>#VALUE!</v>
      </c>
      <c r="I315" s="122" t="e">
        <f t="shared" si="74"/>
        <v>#VALUE!</v>
      </c>
      <c r="J315" s="122" t="e">
        <f t="shared" si="75"/>
        <v>#VALUE!</v>
      </c>
      <c r="K315" s="97" t="e">
        <f t="shared" si="83"/>
        <v>#VALUE!</v>
      </c>
      <c r="L315" s="175"/>
      <c r="M315" s="148"/>
    </row>
    <row r="316" spans="1:13" ht="16.5" hidden="1">
      <c r="A316" s="12" t="e">
        <f t="shared" si="82"/>
        <v>#VALUE!</v>
      </c>
      <c r="B316" s="14" t="e">
        <f t="shared" si="76"/>
        <v>#VALUE!</v>
      </c>
      <c r="C316" s="85" t="e">
        <f t="shared" si="77"/>
        <v>#VALUE!</v>
      </c>
      <c r="D316" s="88" t="e">
        <f t="shared" si="78"/>
        <v>#VALUE!</v>
      </c>
      <c r="E316" s="91" t="e">
        <f t="shared" si="79"/>
        <v>#VALUE!</v>
      </c>
      <c r="F316" s="14" t="e">
        <f t="shared" si="80"/>
        <v>#VALUE!</v>
      </c>
      <c r="G316" s="14" t="e">
        <f t="shared" si="81"/>
        <v>#VALUE!</v>
      </c>
      <c r="H316" s="83" t="e">
        <f t="shared" si="73"/>
        <v>#VALUE!</v>
      </c>
      <c r="I316" s="122" t="e">
        <f t="shared" si="74"/>
        <v>#VALUE!</v>
      </c>
      <c r="J316" s="122" t="e">
        <f t="shared" si="75"/>
        <v>#VALUE!</v>
      </c>
      <c r="K316" s="97" t="e">
        <f t="shared" si="83"/>
        <v>#VALUE!</v>
      </c>
      <c r="L316" s="175"/>
      <c r="M316" s="148"/>
    </row>
    <row r="317" spans="1:13" ht="16.5" hidden="1">
      <c r="A317" s="12" t="e">
        <f t="shared" si="82"/>
        <v>#VALUE!</v>
      </c>
      <c r="B317" s="14" t="e">
        <f t="shared" si="76"/>
        <v>#VALUE!</v>
      </c>
      <c r="C317" s="85" t="e">
        <f t="shared" si="77"/>
        <v>#VALUE!</v>
      </c>
      <c r="D317" s="88" t="e">
        <f t="shared" si="78"/>
        <v>#VALUE!</v>
      </c>
      <c r="E317" s="91" t="e">
        <f t="shared" si="79"/>
        <v>#VALUE!</v>
      </c>
      <c r="F317" s="14" t="e">
        <f t="shared" si="80"/>
        <v>#VALUE!</v>
      </c>
      <c r="G317" s="14" t="e">
        <f t="shared" si="81"/>
        <v>#VALUE!</v>
      </c>
      <c r="H317" s="83" t="e">
        <f t="shared" si="73"/>
        <v>#VALUE!</v>
      </c>
      <c r="I317" s="122" t="e">
        <f t="shared" si="74"/>
        <v>#VALUE!</v>
      </c>
      <c r="J317" s="122" t="e">
        <f t="shared" si="75"/>
        <v>#VALUE!</v>
      </c>
      <c r="K317" s="97" t="e">
        <f t="shared" si="83"/>
        <v>#VALUE!</v>
      </c>
      <c r="L317" s="175"/>
      <c r="M317" s="148"/>
    </row>
    <row r="318" spans="1:13" ht="16.5" hidden="1">
      <c r="A318" s="12" t="e">
        <f t="shared" si="82"/>
        <v>#VALUE!</v>
      </c>
      <c r="B318" s="14" t="e">
        <f t="shared" si="76"/>
        <v>#VALUE!</v>
      </c>
      <c r="C318" s="85" t="e">
        <f t="shared" si="77"/>
        <v>#VALUE!</v>
      </c>
      <c r="D318" s="88" t="e">
        <f t="shared" si="78"/>
        <v>#VALUE!</v>
      </c>
      <c r="E318" s="91" t="e">
        <f t="shared" si="79"/>
        <v>#VALUE!</v>
      </c>
      <c r="F318" s="14" t="e">
        <f t="shared" si="80"/>
        <v>#VALUE!</v>
      </c>
      <c r="G318" s="14" t="e">
        <f t="shared" si="81"/>
        <v>#VALUE!</v>
      </c>
      <c r="H318" s="83" t="e">
        <f t="shared" si="73"/>
        <v>#VALUE!</v>
      </c>
      <c r="I318" s="122" t="e">
        <f t="shared" si="74"/>
        <v>#VALUE!</v>
      </c>
      <c r="J318" s="122" t="e">
        <f t="shared" si="75"/>
        <v>#VALUE!</v>
      </c>
      <c r="K318" s="97" t="e">
        <f t="shared" si="83"/>
        <v>#VALUE!</v>
      </c>
      <c r="L318" s="175"/>
      <c r="M318" s="148"/>
    </row>
    <row r="319" spans="1:13" ht="16.5" hidden="1">
      <c r="A319" s="12" t="e">
        <f t="shared" si="82"/>
        <v>#VALUE!</v>
      </c>
      <c r="B319" s="14" t="e">
        <f t="shared" si="76"/>
        <v>#VALUE!</v>
      </c>
      <c r="C319" s="85" t="e">
        <f t="shared" si="77"/>
        <v>#VALUE!</v>
      </c>
      <c r="D319" s="88" t="e">
        <f t="shared" si="78"/>
        <v>#VALUE!</v>
      </c>
      <c r="E319" s="91" t="e">
        <f t="shared" si="79"/>
        <v>#VALUE!</v>
      </c>
      <c r="F319" s="14" t="e">
        <f t="shared" si="80"/>
        <v>#VALUE!</v>
      </c>
      <c r="G319" s="14" t="e">
        <f t="shared" si="81"/>
        <v>#VALUE!</v>
      </c>
      <c r="H319" s="83" t="e">
        <f t="shared" si="73"/>
        <v>#VALUE!</v>
      </c>
      <c r="I319" s="122" t="e">
        <f t="shared" si="74"/>
        <v>#VALUE!</v>
      </c>
      <c r="J319" s="122" t="e">
        <f t="shared" si="75"/>
        <v>#VALUE!</v>
      </c>
      <c r="K319" s="97" t="e">
        <f t="shared" si="83"/>
        <v>#VALUE!</v>
      </c>
      <c r="L319" s="175"/>
      <c r="M319" s="148"/>
    </row>
    <row r="320" spans="1:13" ht="16.5" hidden="1">
      <c r="A320" s="12" t="e">
        <f t="shared" si="82"/>
        <v>#VALUE!</v>
      </c>
      <c r="B320" s="14" t="e">
        <f t="shared" si="76"/>
        <v>#VALUE!</v>
      </c>
      <c r="C320" s="85" t="e">
        <f t="shared" si="77"/>
        <v>#VALUE!</v>
      </c>
      <c r="D320" s="88" t="e">
        <f t="shared" si="78"/>
        <v>#VALUE!</v>
      </c>
      <c r="E320" s="91" t="e">
        <f t="shared" si="79"/>
        <v>#VALUE!</v>
      </c>
      <c r="F320" s="14" t="e">
        <f t="shared" si="80"/>
        <v>#VALUE!</v>
      </c>
      <c r="G320" s="14" t="e">
        <f t="shared" si="81"/>
        <v>#VALUE!</v>
      </c>
      <c r="H320" s="83" t="e">
        <f t="shared" si="73"/>
        <v>#VALUE!</v>
      </c>
      <c r="I320" s="122" t="e">
        <f t="shared" si="74"/>
        <v>#VALUE!</v>
      </c>
      <c r="J320" s="122" t="e">
        <f t="shared" si="75"/>
        <v>#VALUE!</v>
      </c>
      <c r="K320" s="97" t="e">
        <f t="shared" si="83"/>
        <v>#VALUE!</v>
      </c>
      <c r="L320" s="175"/>
      <c r="M320" s="148"/>
    </row>
    <row r="321" spans="1:13" ht="16.5" hidden="1">
      <c r="A321" s="12" t="e">
        <f t="shared" si="82"/>
        <v>#VALUE!</v>
      </c>
      <c r="B321" s="14" t="e">
        <f t="shared" si="76"/>
        <v>#VALUE!</v>
      </c>
      <c r="C321" s="85" t="e">
        <f t="shared" si="77"/>
        <v>#VALUE!</v>
      </c>
      <c r="D321" s="88" t="e">
        <f t="shared" si="78"/>
        <v>#VALUE!</v>
      </c>
      <c r="E321" s="91" t="e">
        <f t="shared" si="79"/>
        <v>#VALUE!</v>
      </c>
      <c r="F321" s="14" t="e">
        <f t="shared" si="80"/>
        <v>#VALUE!</v>
      </c>
      <c r="G321" s="14" t="e">
        <f t="shared" si="81"/>
        <v>#VALUE!</v>
      </c>
      <c r="H321" s="83" t="e">
        <f t="shared" si="73"/>
        <v>#VALUE!</v>
      </c>
      <c r="I321" s="122" t="e">
        <f t="shared" si="74"/>
        <v>#VALUE!</v>
      </c>
      <c r="J321" s="122" t="e">
        <f t="shared" si="75"/>
        <v>#VALUE!</v>
      </c>
      <c r="K321" s="97" t="e">
        <f t="shared" si="83"/>
        <v>#VALUE!</v>
      </c>
      <c r="L321" s="175"/>
      <c r="M321" s="148"/>
    </row>
    <row r="322" spans="1:13" ht="16.5" hidden="1">
      <c r="A322" s="12" t="e">
        <f t="shared" si="82"/>
        <v>#VALUE!</v>
      </c>
      <c r="B322" s="14" t="e">
        <f t="shared" si="76"/>
        <v>#VALUE!</v>
      </c>
      <c r="C322" s="85" t="e">
        <f t="shared" si="77"/>
        <v>#VALUE!</v>
      </c>
      <c r="D322" s="88" t="e">
        <f t="shared" si="78"/>
        <v>#VALUE!</v>
      </c>
      <c r="E322" s="91" t="e">
        <f t="shared" si="79"/>
        <v>#VALUE!</v>
      </c>
      <c r="F322" s="14" t="e">
        <f t="shared" si="80"/>
        <v>#VALUE!</v>
      </c>
      <c r="G322" s="14" t="e">
        <f t="shared" si="81"/>
        <v>#VALUE!</v>
      </c>
      <c r="H322" s="83" t="e">
        <f t="shared" si="73"/>
        <v>#VALUE!</v>
      </c>
      <c r="I322" s="122" t="e">
        <f t="shared" si="74"/>
        <v>#VALUE!</v>
      </c>
      <c r="J322" s="122" t="e">
        <f t="shared" si="75"/>
        <v>#VALUE!</v>
      </c>
      <c r="K322" s="97" t="e">
        <f t="shared" si="83"/>
        <v>#VALUE!</v>
      </c>
      <c r="L322" s="175"/>
      <c r="M322" s="148"/>
    </row>
    <row r="323" spans="1:13" ht="16.5" hidden="1">
      <c r="A323" s="12" t="e">
        <f t="shared" si="82"/>
        <v>#VALUE!</v>
      </c>
      <c r="B323" s="14" t="e">
        <f t="shared" si="76"/>
        <v>#VALUE!</v>
      </c>
      <c r="C323" s="85" t="e">
        <f t="shared" si="77"/>
        <v>#VALUE!</v>
      </c>
      <c r="D323" s="88" t="e">
        <f t="shared" si="78"/>
        <v>#VALUE!</v>
      </c>
      <c r="E323" s="91" t="e">
        <f t="shared" si="79"/>
        <v>#VALUE!</v>
      </c>
      <c r="F323" s="14" t="e">
        <f t="shared" si="80"/>
        <v>#VALUE!</v>
      </c>
      <c r="G323" s="14" t="e">
        <f t="shared" si="81"/>
        <v>#VALUE!</v>
      </c>
      <c r="H323" s="83" t="e">
        <f t="shared" si="73"/>
        <v>#VALUE!</v>
      </c>
      <c r="I323" s="122" t="e">
        <f t="shared" si="74"/>
        <v>#VALUE!</v>
      </c>
      <c r="J323" s="122" t="e">
        <f t="shared" si="75"/>
        <v>#VALUE!</v>
      </c>
      <c r="K323" s="97" t="e">
        <f t="shared" si="83"/>
        <v>#VALUE!</v>
      </c>
      <c r="L323" s="175"/>
      <c r="M323" s="148"/>
    </row>
    <row r="324" spans="1:13" ht="16.5" hidden="1">
      <c r="A324" s="12" t="e">
        <f t="shared" si="82"/>
        <v>#VALUE!</v>
      </c>
      <c r="B324" s="14" t="e">
        <f t="shared" si="76"/>
        <v>#VALUE!</v>
      </c>
      <c r="C324" s="85" t="e">
        <f t="shared" si="77"/>
        <v>#VALUE!</v>
      </c>
      <c r="D324" s="88" t="e">
        <f t="shared" si="78"/>
        <v>#VALUE!</v>
      </c>
      <c r="E324" s="91" t="e">
        <f t="shared" si="79"/>
        <v>#VALUE!</v>
      </c>
      <c r="F324" s="14" t="e">
        <f t="shared" si="80"/>
        <v>#VALUE!</v>
      </c>
      <c r="G324" s="14" t="e">
        <f t="shared" si="81"/>
        <v>#VALUE!</v>
      </c>
      <c r="H324" s="83" t="e">
        <f t="shared" si="73"/>
        <v>#VALUE!</v>
      </c>
      <c r="I324" s="122" t="e">
        <f t="shared" si="74"/>
        <v>#VALUE!</v>
      </c>
      <c r="J324" s="122" t="e">
        <f t="shared" si="75"/>
        <v>#VALUE!</v>
      </c>
      <c r="K324" s="97" t="e">
        <f t="shared" si="83"/>
        <v>#VALUE!</v>
      </c>
      <c r="L324" s="175"/>
      <c r="M324" s="148"/>
    </row>
    <row r="325" spans="1:13" ht="16.5" hidden="1">
      <c r="A325" s="12" t="e">
        <f t="shared" ref="A325:A348" si="84">IF(B325=" ",A324,A324+1)</f>
        <v>#VALUE!</v>
      </c>
      <c r="B325" s="14" t="e">
        <f t="shared" si="76"/>
        <v>#VALUE!</v>
      </c>
      <c r="C325" s="85" t="e">
        <f t="shared" si="77"/>
        <v>#VALUE!</v>
      </c>
      <c r="D325" s="88" t="e">
        <f t="shared" si="78"/>
        <v>#VALUE!</v>
      </c>
      <c r="E325" s="91" t="e">
        <f t="shared" si="79"/>
        <v>#VALUE!</v>
      </c>
      <c r="F325" s="14" t="e">
        <f t="shared" si="80"/>
        <v>#VALUE!</v>
      </c>
      <c r="G325" s="14" t="e">
        <f t="shared" si="81"/>
        <v>#VALUE!</v>
      </c>
      <c r="H325" s="83" t="e">
        <f t="shared" si="73"/>
        <v>#VALUE!</v>
      </c>
      <c r="I325" s="122" t="e">
        <f t="shared" si="74"/>
        <v>#VALUE!</v>
      </c>
      <c r="J325" s="122" t="e">
        <f t="shared" si="75"/>
        <v>#VALUE!</v>
      </c>
      <c r="K325" s="97" t="e">
        <f t="shared" ref="K325:K348" si="85">H325+I325+J325</f>
        <v>#VALUE!</v>
      </c>
      <c r="L325" s="175"/>
      <c r="M325" s="148"/>
    </row>
    <row r="326" spans="1:13" ht="16.5" hidden="1">
      <c r="A326" s="12" t="e">
        <f t="shared" si="84"/>
        <v>#VALUE!</v>
      </c>
      <c r="B326" s="14" t="e">
        <f t="shared" si="76"/>
        <v>#VALUE!</v>
      </c>
      <c r="C326" s="85" t="e">
        <f t="shared" si="77"/>
        <v>#VALUE!</v>
      </c>
      <c r="D326" s="88" t="e">
        <f t="shared" si="78"/>
        <v>#VALUE!</v>
      </c>
      <c r="E326" s="91" t="e">
        <f t="shared" si="79"/>
        <v>#VALUE!</v>
      </c>
      <c r="F326" s="14" t="e">
        <f t="shared" si="80"/>
        <v>#VALUE!</v>
      </c>
      <c r="G326" s="14" t="e">
        <f t="shared" si="81"/>
        <v>#VALUE!</v>
      </c>
      <c r="H326" s="83" t="e">
        <f t="shared" si="73"/>
        <v>#VALUE!</v>
      </c>
      <c r="I326" s="122" t="e">
        <f t="shared" si="74"/>
        <v>#VALUE!</v>
      </c>
      <c r="J326" s="122" t="e">
        <f t="shared" si="75"/>
        <v>#VALUE!</v>
      </c>
      <c r="K326" s="97" t="e">
        <f t="shared" si="85"/>
        <v>#VALUE!</v>
      </c>
      <c r="L326" s="175"/>
      <c r="M326" s="148"/>
    </row>
    <row r="327" spans="1:13" ht="16.5" hidden="1">
      <c r="A327" s="12" t="e">
        <f t="shared" si="84"/>
        <v>#VALUE!</v>
      </c>
      <c r="B327" s="14" t="e">
        <f t="shared" si="76"/>
        <v>#VALUE!</v>
      </c>
      <c r="C327" s="85" t="e">
        <f t="shared" si="77"/>
        <v>#VALUE!</v>
      </c>
      <c r="D327" s="88" t="e">
        <f t="shared" si="78"/>
        <v>#VALUE!</v>
      </c>
      <c r="E327" s="91" t="e">
        <f t="shared" si="79"/>
        <v>#VALUE!</v>
      </c>
      <c r="F327" s="14" t="e">
        <f t="shared" si="80"/>
        <v>#VALUE!</v>
      </c>
      <c r="G327" s="14" t="e">
        <f t="shared" si="81"/>
        <v>#VALUE!</v>
      </c>
      <c r="H327" s="83" t="e">
        <f t="shared" si="73"/>
        <v>#VALUE!</v>
      </c>
      <c r="I327" s="122" t="e">
        <f t="shared" si="74"/>
        <v>#VALUE!</v>
      </c>
      <c r="J327" s="122" t="e">
        <f t="shared" si="75"/>
        <v>#VALUE!</v>
      </c>
      <c r="K327" s="97" t="e">
        <f t="shared" si="85"/>
        <v>#VALUE!</v>
      </c>
      <c r="L327" s="175"/>
      <c r="M327" s="148"/>
    </row>
    <row r="328" spans="1:13" ht="16.5" hidden="1">
      <c r="A328" s="12" t="e">
        <f t="shared" si="84"/>
        <v>#VALUE!</v>
      </c>
      <c r="B328" s="14" t="e">
        <f t="shared" si="76"/>
        <v>#VALUE!</v>
      </c>
      <c r="C328" s="85" t="e">
        <f t="shared" si="77"/>
        <v>#VALUE!</v>
      </c>
      <c r="D328" s="88" t="e">
        <f t="shared" si="78"/>
        <v>#VALUE!</v>
      </c>
      <c r="E328" s="91" t="e">
        <f t="shared" si="79"/>
        <v>#VALUE!</v>
      </c>
      <c r="F328" s="14" t="e">
        <f t="shared" si="80"/>
        <v>#VALUE!</v>
      </c>
      <c r="G328" s="14" t="e">
        <f t="shared" si="81"/>
        <v>#VALUE!</v>
      </c>
      <c r="H328" s="83" t="e">
        <f t="shared" si="73"/>
        <v>#VALUE!</v>
      </c>
      <c r="I328" s="122" t="e">
        <f t="shared" si="74"/>
        <v>#VALUE!</v>
      </c>
      <c r="J328" s="122" t="e">
        <f t="shared" si="75"/>
        <v>#VALUE!</v>
      </c>
      <c r="K328" s="97" t="e">
        <f t="shared" si="85"/>
        <v>#VALUE!</v>
      </c>
      <c r="L328" s="175"/>
      <c r="M328" s="148"/>
    </row>
    <row r="329" spans="1:13" ht="16.5" hidden="1">
      <c r="A329" s="12" t="e">
        <f t="shared" si="84"/>
        <v>#VALUE!</v>
      </c>
      <c r="B329" s="14" t="e">
        <f t="shared" si="76"/>
        <v>#VALUE!</v>
      </c>
      <c r="C329" s="85" t="e">
        <f t="shared" si="77"/>
        <v>#VALUE!</v>
      </c>
      <c r="D329" s="88" t="e">
        <f t="shared" si="78"/>
        <v>#VALUE!</v>
      </c>
      <c r="E329" s="91" t="e">
        <f t="shared" si="79"/>
        <v>#VALUE!</v>
      </c>
      <c r="F329" s="14" t="e">
        <f t="shared" si="80"/>
        <v>#VALUE!</v>
      </c>
      <c r="G329" s="14" t="e">
        <f t="shared" si="81"/>
        <v>#VALUE!</v>
      </c>
      <c r="H329" s="83" t="e">
        <f t="shared" si="73"/>
        <v>#VALUE!</v>
      </c>
      <c r="I329" s="122" t="e">
        <f t="shared" si="74"/>
        <v>#VALUE!</v>
      </c>
      <c r="J329" s="122" t="e">
        <f t="shared" si="75"/>
        <v>#VALUE!</v>
      </c>
      <c r="K329" s="97" t="e">
        <f t="shared" si="85"/>
        <v>#VALUE!</v>
      </c>
      <c r="L329" s="175"/>
      <c r="M329" s="148"/>
    </row>
    <row r="330" spans="1:13" ht="16.5" hidden="1">
      <c r="A330" s="12" t="e">
        <f t="shared" si="84"/>
        <v>#VALUE!</v>
      </c>
      <c r="B330" s="14" t="e">
        <f t="shared" si="76"/>
        <v>#VALUE!</v>
      </c>
      <c r="C330" s="85" t="e">
        <f t="shared" si="77"/>
        <v>#VALUE!</v>
      </c>
      <c r="D330" s="88" t="e">
        <f t="shared" si="78"/>
        <v>#VALUE!</v>
      </c>
      <c r="E330" s="91" t="e">
        <f t="shared" si="79"/>
        <v>#VALUE!</v>
      </c>
      <c r="F330" s="14" t="e">
        <f t="shared" si="80"/>
        <v>#VALUE!</v>
      </c>
      <c r="G330" s="14" t="e">
        <f t="shared" si="81"/>
        <v>#VALUE!</v>
      </c>
      <c r="H330" s="83" t="e">
        <f t="shared" ref="H330:H348" si="86">IF(KQ=$F$6,DVD,0)</f>
        <v>#VALUE!</v>
      </c>
      <c r="I330" s="122" t="e">
        <f t="shared" ref="I330:I348" si="87">IF(KQ=$F$6,DNGHE,0)</f>
        <v>#VALUE!</v>
      </c>
      <c r="J330" s="122" t="e">
        <f t="shared" ref="J330:J348" si="88">IF(KQ=$F$6,DN,0)</f>
        <v>#VALUE!</v>
      </c>
      <c r="K330" s="97" t="e">
        <f t="shared" si="85"/>
        <v>#VALUE!</v>
      </c>
      <c r="L330" s="175"/>
      <c r="M330" s="148"/>
    </row>
    <row r="331" spans="1:13" ht="16.5" hidden="1">
      <c r="A331" s="12" t="e">
        <f t="shared" si="84"/>
        <v>#VALUE!</v>
      </c>
      <c r="B331" s="14" t="e">
        <f t="shared" si="76"/>
        <v>#VALUE!</v>
      </c>
      <c r="C331" s="85" t="e">
        <f t="shared" si="77"/>
        <v>#VALUE!</v>
      </c>
      <c r="D331" s="88" t="e">
        <f t="shared" si="78"/>
        <v>#VALUE!</v>
      </c>
      <c r="E331" s="91" t="e">
        <f t="shared" si="79"/>
        <v>#VALUE!</v>
      </c>
      <c r="F331" s="14" t="e">
        <f t="shared" si="80"/>
        <v>#VALUE!</v>
      </c>
      <c r="G331" s="14" t="e">
        <f t="shared" si="81"/>
        <v>#VALUE!</v>
      </c>
      <c r="H331" s="83" t="e">
        <f t="shared" si="86"/>
        <v>#VALUE!</v>
      </c>
      <c r="I331" s="122" t="e">
        <f t="shared" si="87"/>
        <v>#VALUE!</v>
      </c>
      <c r="J331" s="122" t="e">
        <f t="shared" si="88"/>
        <v>#VALUE!</v>
      </c>
      <c r="K331" s="97" t="e">
        <f t="shared" si="85"/>
        <v>#VALUE!</v>
      </c>
      <c r="L331" s="175"/>
      <c r="M331" s="148"/>
    </row>
    <row r="332" spans="1:13" ht="16.5" hidden="1">
      <c r="A332" s="12" t="e">
        <f t="shared" si="84"/>
        <v>#VALUE!</v>
      </c>
      <c r="B332" s="14" t="e">
        <f t="shared" si="76"/>
        <v>#VALUE!</v>
      </c>
      <c r="C332" s="85" t="e">
        <f t="shared" si="77"/>
        <v>#VALUE!</v>
      </c>
      <c r="D332" s="88" t="e">
        <f t="shared" si="78"/>
        <v>#VALUE!</v>
      </c>
      <c r="E332" s="91" t="e">
        <f t="shared" si="79"/>
        <v>#VALUE!</v>
      </c>
      <c r="F332" s="14" t="e">
        <f t="shared" si="80"/>
        <v>#VALUE!</v>
      </c>
      <c r="G332" s="14" t="e">
        <f t="shared" si="81"/>
        <v>#VALUE!</v>
      </c>
      <c r="H332" s="83" t="e">
        <f t="shared" si="86"/>
        <v>#VALUE!</v>
      </c>
      <c r="I332" s="122" t="e">
        <f t="shared" si="87"/>
        <v>#VALUE!</v>
      </c>
      <c r="J332" s="122" t="e">
        <f t="shared" si="88"/>
        <v>#VALUE!</v>
      </c>
      <c r="K332" s="97" t="e">
        <f t="shared" si="85"/>
        <v>#VALUE!</v>
      </c>
      <c r="L332" s="175"/>
      <c r="M332" s="148"/>
    </row>
    <row r="333" spans="1:13" ht="16.5" hidden="1">
      <c r="A333" s="12" t="e">
        <f t="shared" si="84"/>
        <v>#VALUE!</v>
      </c>
      <c r="B333" s="14" t="e">
        <f t="shared" si="76"/>
        <v>#VALUE!</v>
      </c>
      <c r="C333" s="85" t="e">
        <f t="shared" si="77"/>
        <v>#VALUE!</v>
      </c>
      <c r="D333" s="88" t="e">
        <f t="shared" si="78"/>
        <v>#VALUE!</v>
      </c>
      <c r="E333" s="91" t="e">
        <f t="shared" si="79"/>
        <v>#VALUE!</v>
      </c>
      <c r="F333" s="14" t="e">
        <f t="shared" si="80"/>
        <v>#VALUE!</v>
      </c>
      <c r="G333" s="14" t="e">
        <f t="shared" si="81"/>
        <v>#VALUE!</v>
      </c>
      <c r="H333" s="83" t="e">
        <f t="shared" si="86"/>
        <v>#VALUE!</v>
      </c>
      <c r="I333" s="122" t="e">
        <f t="shared" si="87"/>
        <v>#VALUE!</v>
      </c>
      <c r="J333" s="122" t="e">
        <f t="shared" si="88"/>
        <v>#VALUE!</v>
      </c>
      <c r="K333" s="97" t="e">
        <f t="shared" si="85"/>
        <v>#VALUE!</v>
      </c>
      <c r="L333" s="175"/>
      <c r="M333" s="148"/>
    </row>
    <row r="334" spans="1:13" ht="16.5" hidden="1">
      <c r="A334" s="12" t="e">
        <f t="shared" si="84"/>
        <v>#VALUE!</v>
      </c>
      <c r="B334" s="14" t="e">
        <f t="shared" si="76"/>
        <v>#VALUE!</v>
      </c>
      <c r="C334" s="85" t="e">
        <f t="shared" si="77"/>
        <v>#VALUE!</v>
      </c>
      <c r="D334" s="88" t="e">
        <f t="shared" si="78"/>
        <v>#VALUE!</v>
      </c>
      <c r="E334" s="91" t="e">
        <f t="shared" si="79"/>
        <v>#VALUE!</v>
      </c>
      <c r="F334" s="14" t="e">
        <f t="shared" si="80"/>
        <v>#VALUE!</v>
      </c>
      <c r="G334" s="14" t="e">
        <f t="shared" si="81"/>
        <v>#VALUE!</v>
      </c>
      <c r="H334" s="83" t="e">
        <f t="shared" si="86"/>
        <v>#VALUE!</v>
      </c>
      <c r="I334" s="122" t="e">
        <f t="shared" si="87"/>
        <v>#VALUE!</v>
      </c>
      <c r="J334" s="122" t="e">
        <f t="shared" si="88"/>
        <v>#VALUE!</v>
      </c>
      <c r="K334" s="97" t="e">
        <f t="shared" si="85"/>
        <v>#VALUE!</v>
      </c>
      <c r="L334" s="175"/>
      <c r="M334" s="148"/>
    </row>
    <row r="335" spans="1:13" ht="16.5" hidden="1">
      <c r="A335" s="12" t="e">
        <f t="shared" si="84"/>
        <v>#VALUE!</v>
      </c>
      <c r="B335" s="14" t="e">
        <f t="shared" si="76"/>
        <v>#VALUE!</v>
      </c>
      <c r="C335" s="85" t="e">
        <f t="shared" si="77"/>
        <v>#VALUE!</v>
      </c>
      <c r="D335" s="88" t="e">
        <f t="shared" si="78"/>
        <v>#VALUE!</v>
      </c>
      <c r="E335" s="91" t="e">
        <f t="shared" si="79"/>
        <v>#VALUE!</v>
      </c>
      <c r="F335" s="14" t="e">
        <f t="shared" si="80"/>
        <v>#VALUE!</v>
      </c>
      <c r="G335" s="14" t="e">
        <f t="shared" si="81"/>
        <v>#VALUE!</v>
      </c>
      <c r="H335" s="83" t="e">
        <f t="shared" si="86"/>
        <v>#VALUE!</v>
      </c>
      <c r="I335" s="122" t="e">
        <f t="shared" si="87"/>
        <v>#VALUE!</v>
      </c>
      <c r="J335" s="122" t="e">
        <f t="shared" si="88"/>
        <v>#VALUE!</v>
      </c>
      <c r="K335" s="97" t="e">
        <f t="shared" si="85"/>
        <v>#VALUE!</v>
      </c>
      <c r="L335" s="175"/>
      <c r="M335" s="148"/>
    </row>
    <row r="336" spans="1:13" ht="16.5" hidden="1">
      <c r="A336" s="12" t="e">
        <f t="shared" si="84"/>
        <v>#VALUE!</v>
      </c>
      <c r="B336" s="14" t="e">
        <f t="shared" si="76"/>
        <v>#VALUE!</v>
      </c>
      <c r="C336" s="85" t="e">
        <f t="shared" si="77"/>
        <v>#VALUE!</v>
      </c>
      <c r="D336" s="88" t="e">
        <f t="shared" si="78"/>
        <v>#VALUE!</v>
      </c>
      <c r="E336" s="91" t="e">
        <f t="shared" si="79"/>
        <v>#VALUE!</v>
      </c>
      <c r="F336" s="14" t="e">
        <f t="shared" si="80"/>
        <v>#VALUE!</v>
      </c>
      <c r="G336" s="14" t="e">
        <f t="shared" si="81"/>
        <v>#VALUE!</v>
      </c>
      <c r="H336" s="83" t="e">
        <f t="shared" si="86"/>
        <v>#VALUE!</v>
      </c>
      <c r="I336" s="122" t="e">
        <f t="shared" si="87"/>
        <v>#VALUE!</v>
      </c>
      <c r="J336" s="122" t="e">
        <f t="shared" si="88"/>
        <v>#VALUE!</v>
      </c>
      <c r="K336" s="97" t="e">
        <f t="shared" si="85"/>
        <v>#VALUE!</v>
      </c>
      <c r="L336" s="175"/>
      <c r="M336" s="148"/>
    </row>
    <row r="337" spans="1:13" ht="16.5" hidden="1">
      <c r="A337" s="12" t="e">
        <f t="shared" si="84"/>
        <v>#VALUE!</v>
      </c>
      <c r="B337" s="14" t="e">
        <f t="shared" si="76"/>
        <v>#VALUE!</v>
      </c>
      <c r="C337" s="85" t="e">
        <f t="shared" si="77"/>
        <v>#VALUE!</v>
      </c>
      <c r="D337" s="88" t="e">
        <f t="shared" si="78"/>
        <v>#VALUE!</v>
      </c>
      <c r="E337" s="91" t="e">
        <f t="shared" si="79"/>
        <v>#VALUE!</v>
      </c>
      <c r="F337" s="14" t="e">
        <f t="shared" si="80"/>
        <v>#VALUE!</v>
      </c>
      <c r="G337" s="14" t="e">
        <f t="shared" si="81"/>
        <v>#VALUE!</v>
      </c>
      <c r="H337" s="83" t="e">
        <f t="shared" si="86"/>
        <v>#VALUE!</v>
      </c>
      <c r="I337" s="122" t="e">
        <f t="shared" si="87"/>
        <v>#VALUE!</v>
      </c>
      <c r="J337" s="122" t="e">
        <f t="shared" si="88"/>
        <v>#VALUE!</v>
      </c>
      <c r="K337" s="97" t="e">
        <f t="shared" si="85"/>
        <v>#VALUE!</v>
      </c>
      <c r="L337" s="175"/>
      <c r="M337" s="148"/>
    </row>
    <row r="338" spans="1:13" ht="16.5" hidden="1">
      <c r="A338" s="12" t="e">
        <f t="shared" si="84"/>
        <v>#VALUE!</v>
      </c>
      <c r="B338" s="14" t="e">
        <f t="shared" si="76"/>
        <v>#VALUE!</v>
      </c>
      <c r="C338" s="85" t="e">
        <f t="shared" si="77"/>
        <v>#VALUE!</v>
      </c>
      <c r="D338" s="88" t="e">
        <f t="shared" si="78"/>
        <v>#VALUE!</v>
      </c>
      <c r="E338" s="91" t="e">
        <f t="shared" si="79"/>
        <v>#VALUE!</v>
      </c>
      <c r="F338" s="14" t="e">
        <f t="shared" si="80"/>
        <v>#VALUE!</v>
      </c>
      <c r="G338" s="14" t="e">
        <f t="shared" si="81"/>
        <v>#VALUE!</v>
      </c>
      <c r="H338" s="83" t="e">
        <f t="shared" si="86"/>
        <v>#VALUE!</v>
      </c>
      <c r="I338" s="122" t="e">
        <f t="shared" si="87"/>
        <v>#VALUE!</v>
      </c>
      <c r="J338" s="122" t="e">
        <f t="shared" si="88"/>
        <v>#VALUE!</v>
      </c>
      <c r="K338" s="97" t="e">
        <f t="shared" si="85"/>
        <v>#VALUE!</v>
      </c>
      <c r="L338" s="175"/>
      <c r="M338" s="148"/>
    </row>
    <row r="339" spans="1:13" ht="16.5" hidden="1">
      <c r="A339" s="12" t="e">
        <f t="shared" si="84"/>
        <v>#VALUE!</v>
      </c>
      <c r="B339" s="14" t="e">
        <f t="shared" si="76"/>
        <v>#VALUE!</v>
      </c>
      <c r="C339" s="85" t="e">
        <f t="shared" si="77"/>
        <v>#VALUE!</v>
      </c>
      <c r="D339" s="88" t="e">
        <f t="shared" si="78"/>
        <v>#VALUE!</v>
      </c>
      <c r="E339" s="91" t="e">
        <f t="shared" si="79"/>
        <v>#VALUE!</v>
      </c>
      <c r="F339" s="14" t="e">
        <f t="shared" si="80"/>
        <v>#VALUE!</v>
      </c>
      <c r="G339" s="14" t="e">
        <f t="shared" si="81"/>
        <v>#VALUE!</v>
      </c>
      <c r="H339" s="83" t="e">
        <f t="shared" si="86"/>
        <v>#VALUE!</v>
      </c>
      <c r="I339" s="122" t="e">
        <f t="shared" si="87"/>
        <v>#VALUE!</v>
      </c>
      <c r="J339" s="122" t="e">
        <f t="shared" si="88"/>
        <v>#VALUE!</v>
      </c>
      <c r="K339" s="97" t="e">
        <f t="shared" si="85"/>
        <v>#VALUE!</v>
      </c>
      <c r="L339" s="175"/>
      <c r="M339" s="148"/>
    </row>
    <row r="340" spans="1:13" ht="16.5" hidden="1">
      <c r="A340" s="12" t="e">
        <f t="shared" si="84"/>
        <v>#VALUE!</v>
      </c>
      <c r="B340" s="14" t="e">
        <f t="shared" si="76"/>
        <v>#VALUE!</v>
      </c>
      <c r="C340" s="85" t="e">
        <f t="shared" si="77"/>
        <v>#VALUE!</v>
      </c>
      <c r="D340" s="88" t="e">
        <f t="shared" si="78"/>
        <v>#VALUE!</v>
      </c>
      <c r="E340" s="91" t="e">
        <f t="shared" si="79"/>
        <v>#VALUE!</v>
      </c>
      <c r="F340" s="14" t="e">
        <f t="shared" si="80"/>
        <v>#VALUE!</v>
      </c>
      <c r="G340" s="14" t="e">
        <f t="shared" si="81"/>
        <v>#VALUE!</v>
      </c>
      <c r="H340" s="83" t="e">
        <f t="shared" si="86"/>
        <v>#VALUE!</v>
      </c>
      <c r="I340" s="122" t="e">
        <f t="shared" si="87"/>
        <v>#VALUE!</v>
      </c>
      <c r="J340" s="122" t="e">
        <f t="shared" si="88"/>
        <v>#VALUE!</v>
      </c>
      <c r="K340" s="97" t="e">
        <f t="shared" si="85"/>
        <v>#VALUE!</v>
      </c>
      <c r="L340" s="175"/>
      <c r="M340" s="148"/>
    </row>
    <row r="341" spans="1:13" ht="16.5" hidden="1">
      <c r="A341" s="12" t="e">
        <f t="shared" si="84"/>
        <v>#VALUE!</v>
      </c>
      <c r="B341" s="14" t="e">
        <f t="shared" si="76"/>
        <v>#VALUE!</v>
      </c>
      <c r="C341" s="85" t="e">
        <f t="shared" si="77"/>
        <v>#VALUE!</v>
      </c>
      <c r="D341" s="88" t="e">
        <f t="shared" si="78"/>
        <v>#VALUE!</v>
      </c>
      <c r="E341" s="91" t="e">
        <f t="shared" si="79"/>
        <v>#VALUE!</v>
      </c>
      <c r="F341" s="14" t="e">
        <f t="shared" si="80"/>
        <v>#VALUE!</v>
      </c>
      <c r="G341" s="14" t="e">
        <f t="shared" si="81"/>
        <v>#VALUE!</v>
      </c>
      <c r="H341" s="83" t="e">
        <f t="shared" si="86"/>
        <v>#VALUE!</v>
      </c>
      <c r="I341" s="122" t="e">
        <f t="shared" si="87"/>
        <v>#VALUE!</v>
      </c>
      <c r="J341" s="122" t="e">
        <f t="shared" si="88"/>
        <v>#VALUE!</v>
      </c>
      <c r="K341" s="97" t="e">
        <f t="shared" si="85"/>
        <v>#VALUE!</v>
      </c>
      <c r="L341" s="175"/>
      <c r="M341" s="148"/>
    </row>
    <row r="342" spans="1:13" ht="16.5" hidden="1">
      <c r="A342" s="12" t="e">
        <f t="shared" si="84"/>
        <v>#VALUE!</v>
      </c>
      <c r="B342" s="14" t="e">
        <f t="shared" si="76"/>
        <v>#VALUE!</v>
      </c>
      <c r="C342" s="85" t="e">
        <f t="shared" si="77"/>
        <v>#VALUE!</v>
      </c>
      <c r="D342" s="88" t="e">
        <f t="shared" si="78"/>
        <v>#VALUE!</v>
      </c>
      <c r="E342" s="91" t="e">
        <f t="shared" si="79"/>
        <v>#VALUE!</v>
      </c>
      <c r="F342" s="14" t="e">
        <f t="shared" si="80"/>
        <v>#VALUE!</v>
      </c>
      <c r="G342" s="14" t="e">
        <f t="shared" si="81"/>
        <v>#VALUE!</v>
      </c>
      <c r="H342" s="83" t="e">
        <f t="shared" si="86"/>
        <v>#VALUE!</v>
      </c>
      <c r="I342" s="122" t="e">
        <f t="shared" si="87"/>
        <v>#VALUE!</v>
      </c>
      <c r="J342" s="122" t="e">
        <f t="shared" si="88"/>
        <v>#VALUE!</v>
      </c>
      <c r="K342" s="97" t="e">
        <f t="shared" si="85"/>
        <v>#VALUE!</v>
      </c>
      <c r="L342" s="175"/>
      <c r="M342" s="148"/>
    </row>
    <row r="343" spans="1:13" ht="16.5" hidden="1">
      <c r="A343" s="12" t="e">
        <f t="shared" si="84"/>
        <v>#VALUE!</v>
      </c>
      <c r="B343" s="14" t="e">
        <f t="shared" si="76"/>
        <v>#VALUE!</v>
      </c>
      <c r="C343" s="85" t="e">
        <f t="shared" si="77"/>
        <v>#VALUE!</v>
      </c>
      <c r="D343" s="88" t="e">
        <f t="shared" si="78"/>
        <v>#VALUE!</v>
      </c>
      <c r="E343" s="91" t="e">
        <f t="shared" si="79"/>
        <v>#VALUE!</v>
      </c>
      <c r="F343" s="14" t="e">
        <f t="shared" si="80"/>
        <v>#VALUE!</v>
      </c>
      <c r="G343" s="14" t="e">
        <f t="shared" si="81"/>
        <v>#VALUE!</v>
      </c>
      <c r="H343" s="83" t="e">
        <f t="shared" si="86"/>
        <v>#VALUE!</v>
      </c>
      <c r="I343" s="122" t="e">
        <f t="shared" si="87"/>
        <v>#VALUE!</v>
      </c>
      <c r="J343" s="122" t="e">
        <f t="shared" si="88"/>
        <v>#VALUE!</v>
      </c>
      <c r="K343" s="97" t="e">
        <f t="shared" si="85"/>
        <v>#VALUE!</v>
      </c>
      <c r="L343" s="175"/>
      <c r="M343" s="148"/>
    </row>
    <row r="344" spans="1:13" ht="16.5" hidden="1">
      <c r="A344" s="12" t="e">
        <f t="shared" si="84"/>
        <v>#VALUE!</v>
      </c>
      <c r="B344" s="14" t="e">
        <f t="shared" si="76"/>
        <v>#VALUE!</v>
      </c>
      <c r="C344" s="85" t="e">
        <f t="shared" si="77"/>
        <v>#VALUE!</v>
      </c>
      <c r="D344" s="88" t="e">
        <f t="shared" si="78"/>
        <v>#VALUE!</v>
      </c>
      <c r="E344" s="91" t="e">
        <f t="shared" si="79"/>
        <v>#VALUE!</v>
      </c>
      <c r="F344" s="14" t="e">
        <f t="shared" si="80"/>
        <v>#VALUE!</v>
      </c>
      <c r="G344" s="14" t="e">
        <f t="shared" si="81"/>
        <v>#VALUE!</v>
      </c>
      <c r="H344" s="83" t="e">
        <f t="shared" si="86"/>
        <v>#VALUE!</v>
      </c>
      <c r="I344" s="122" t="e">
        <f t="shared" si="87"/>
        <v>#VALUE!</v>
      </c>
      <c r="J344" s="122" t="e">
        <f t="shared" si="88"/>
        <v>#VALUE!</v>
      </c>
      <c r="K344" s="97" t="e">
        <f t="shared" si="85"/>
        <v>#VALUE!</v>
      </c>
      <c r="L344" s="175"/>
      <c r="M344" s="148"/>
    </row>
    <row r="345" spans="1:13" ht="16.5" hidden="1">
      <c r="A345" s="12" t="e">
        <f t="shared" si="84"/>
        <v>#VALUE!</v>
      </c>
      <c r="B345" s="14" t="e">
        <f t="shared" si="76"/>
        <v>#VALUE!</v>
      </c>
      <c r="C345" s="85" t="e">
        <f t="shared" si="77"/>
        <v>#VALUE!</v>
      </c>
      <c r="D345" s="88" t="e">
        <f t="shared" si="78"/>
        <v>#VALUE!</v>
      </c>
      <c r="E345" s="91" t="e">
        <f t="shared" si="79"/>
        <v>#VALUE!</v>
      </c>
      <c r="F345" s="14" t="e">
        <f t="shared" si="80"/>
        <v>#VALUE!</v>
      </c>
      <c r="G345" s="14" t="e">
        <f t="shared" si="81"/>
        <v>#VALUE!</v>
      </c>
      <c r="H345" s="83" t="e">
        <f t="shared" si="86"/>
        <v>#VALUE!</v>
      </c>
      <c r="I345" s="122" t="e">
        <f t="shared" si="87"/>
        <v>#VALUE!</v>
      </c>
      <c r="J345" s="122" t="e">
        <f t="shared" si="88"/>
        <v>#VALUE!</v>
      </c>
      <c r="K345" s="97" t="e">
        <f t="shared" si="85"/>
        <v>#VALUE!</v>
      </c>
      <c r="L345" s="175"/>
      <c r="M345" s="148"/>
    </row>
    <row r="346" spans="1:13" ht="16.5" hidden="1">
      <c r="A346" s="12" t="e">
        <f t="shared" si="84"/>
        <v>#VALUE!</v>
      </c>
      <c r="B346" s="14" t="e">
        <f t="shared" si="76"/>
        <v>#VALUE!</v>
      </c>
      <c r="C346" s="85" t="e">
        <f t="shared" si="77"/>
        <v>#VALUE!</v>
      </c>
      <c r="D346" s="88" t="e">
        <f t="shared" si="78"/>
        <v>#VALUE!</v>
      </c>
      <c r="E346" s="91" t="e">
        <f t="shared" si="79"/>
        <v>#VALUE!</v>
      </c>
      <c r="F346" s="14" t="e">
        <f t="shared" si="80"/>
        <v>#VALUE!</v>
      </c>
      <c r="G346" s="14" t="e">
        <f t="shared" si="81"/>
        <v>#VALUE!</v>
      </c>
      <c r="H346" s="83" t="e">
        <f t="shared" si="86"/>
        <v>#VALUE!</v>
      </c>
      <c r="I346" s="122" t="e">
        <f t="shared" si="87"/>
        <v>#VALUE!</v>
      </c>
      <c r="J346" s="122" t="e">
        <f t="shared" si="88"/>
        <v>#VALUE!</v>
      </c>
      <c r="K346" s="97" t="e">
        <f t="shared" si="85"/>
        <v>#VALUE!</v>
      </c>
      <c r="L346" s="175"/>
      <c r="M346" s="148"/>
    </row>
    <row r="347" spans="1:13" ht="16.5" hidden="1">
      <c r="A347" s="12" t="e">
        <f t="shared" si="84"/>
        <v>#VALUE!</v>
      </c>
      <c r="B347" s="14" t="e">
        <f t="shared" si="76"/>
        <v>#VALUE!</v>
      </c>
      <c r="C347" s="85" t="e">
        <f t="shared" si="77"/>
        <v>#VALUE!</v>
      </c>
      <c r="D347" s="88" t="e">
        <f t="shared" si="78"/>
        <v>#VALUE!</v>
      </c>
      <c r="E347" s="91" t="e">
        <f t="shared" si="79"/>
        <v>#VALUE!</v>
      </c>
      <c r="F347" s="14" t="e">
        <f t="shared" si="80"/>
        <v>#VALUE!</v>
      </c>
      <c r="G347" s="14" t="e">
        <f t="shared" si="81"/>
        <v>#VALUE!</v>
      </c>
      <c r="H347" s="83" t="e">
        <f t="shared" si="86"/>
        <v>#VALUE!</v>
      </c>
      <c r="I347" s="122" t="e">
        <f t="shared" si="87"/>
        <v>#VALUE!</v>
      </c>
      <c r="J347" s="122" t="e">
        <f t="shared" si="88"/>
        <v>#VALUE!</v>
      </c>
      <c r="K347" s="97" t="e">
        <f t="shared" si="85"/>
        <v>#VALUE!</v>
      </c>
      <c r="L347" s="175"/>
      <c r="M347" s="148"/>
    </row>
    <row r="348" spans="1:13" ht="16.5" hidden="1">
      <c r="A348" s="12" t="e">
        <f t="shared" si="84"/>
        <v>#VALUE!</v>
      </c>
      <c r="B348" s="14" t="e">
        <f t="shared" si="76"/>
        <v>#VALUE!</v>
      </c>
      <c r="C348" s="85" t="e">
        <f t="shared" si="77"/>
        <v>#VALUE!</v>
      </c>
      <c r="D348" s="88" t="e">
        <f t="shared" si="78"/>
        <v>#VALUE!</v>
      </c>
      <c r="E348" s="91" t="e">
        <f t="shared" si="79"/>
        <v>#VALUE!</v>
      </c>
      <c r="F348" s="14" t="e">
        <f t="shared" si="80"/>
        <v>#VALUE!</v>
      </c>
      <c r="G348" s="14" t="e">
        <f t="shared" si="81"/>
        <v>#VALUE!</v>
      </c>
      <c r="H348" s="83" t="e">
        <f t="shared" si="86"/>
        <v>#VALUE!</v>
      </c>
      <c r="I348" s="122" t="e">
        <f t="shared" si="87"/>
        <v>#VALUE!</v>
      </c>
      <c r="J348" s="122" t="e">
        <f t="shared" si="88"/>
        <v>#VALUE!</v>
      </c>
      <c r="K348" s="97" t="e">
        <f t="shared" si="85"/>
        <v>#VALUE!</v>
      </c>
      <c r="L348" s="175"/>
      <c r="M348" s="148"/>
    </row>
    <row r="349" spans="1:13" ht="9.75" customHeight="1">
      <c r="A349" s="174"/>
      <c r="B349" s="175"/>
      <c r="C349" s="176"/>
      <c r="D349" s="177"/>
      <c r="E349" s="178"/>
      <c r="F349" s="175"/>
      <c r="G349" s="175"/>
      <c r="H349" s="179"/>
      <c r="I349" s="180"/>
      <c r="J349" s="180"/>
      <c r="K349" s="181"/>
      <c r="L349" s="175"/>
      <c r="M349" s="148"/>
    </row>
    <row r="350" spans="1:13" ht="4.5" customHeight="1">
      <c r="B350" s="16"/>
      <c r="C350" s="16"/>
      <c r="D350" s="17"/>
      <c r="E350" s="58"/>
      <c r="F350" s="58"/>
      <c r="G350" s="18"/>
      <c r="H350" s="18"/>
      <c r="I350" s="18"/>
      <c r="J350" s="18"/>
      <c r="K350" s="18"/>
      <c r="L350" s="18"/>
      <c r="M350" s="18"/>
    </row>
    <row r="351" spans="1:13" ht="0.75" customHeight="1">
      <c r="B351" s="52" t="s">
        <v>512</v>
      </c>
      <c r="G351" s="101"/>
    </row>
    <row r="352" spans="1:13" ht="16.5">
      <c r="B352" s="53"/>
      <c r="C352" s="309" t="s">
        <v>8</v>
      </c>
      <c r="D352" s="309"/>
      <c r="H352" s="255" t="s">
        <v>725</v>
      </c>
      <c r="I352" s="255"/>
      <c r="J352" s="255"/>
    </row>
    <row r="353" spans="2:12" ht="16.5">
      <c r="B353" s="310"/>
      <c r="C353" s="310"/>
      <c r="D353" s="310"/>
      <c r="E353" s="310"/>
      <c r="F353" s="237"/>
      <c r="G353" s="237"/>
      <c r="H353" s="237"/>
      <c r="I353" s="237"/>
      <c r="J353" s="237"/>
      <c r="K353" s="237"/>
      <c r="L353" s="237"/>
    </row>
    <row r="354" spans="2:12" ht="15.75">
      <c r="H354" s="263" t="s">
        <v>736</v>
      </c>
      <c r="I354" s="263"/>
      <c r="J354" s="263"/>
    </row>
    <row r="355" spans="2:12" ht="15.75">
      <c r="F355" s="16"/>
      <c r="G355" s="16"/>
      <c r="H355" s="16"/>
      <c r="I355" s="16"/>
      <c r="J355" s="16"/>
      <c r="K355" s="16"/>
    </row>
    <row r="356" spans="2:12" ht="15.75">
      <c r="F356" s="58"/>
      <c r="G356" s="58"/>
      <c r="H356" s="17"/>
      <c r="I356" s="17"/>
      <c r="J356" s="17"/>
      <c r="K356" s="19"/>
    </row>
    <row r="357" spans="2:12" ht="16.5">
      <c r="C357" s="255" t="s">
        <v>726</v>
      </c>
      <c r="D357" s="255"/>
      <c r="F357" s="58"/>
      <c r="G357" s="58"/>
      <c r="H357" s="263" t="s">
        <v>733</v>
      </c>
      <c r="I357" s="263"/>
      <c r="J357" s="263"/>
      <c r="K357" s="19"/>
    </row>
    <row r="358" spans="2:12" ht="15.75">
      <c r="F358" s="16"/>
      <c r="G358" s="16"/>
      <c r="H358" s="16"/>
      <c r="I358" s="16"/>
      <c r="J358" s="16"/>
      <c r="K358" s="16"/>
    </row>
  </sheetData>
  <autoFilter ref="A9:O348">
    <filterColumn colId="1">
      <filters>
        <filter val="13CC040009"/>
        <filter val="14CC010045"/>
        <filter val="14CC010062"/>
        <filter val="14CC010068"/>
        <filter val="14CC010156"/>
        <filter val="14CC090001"/>
        <filter val="14CC100044"/>
      </filters>
    </filterColumn>
    <filterColumn colId="2" showButton="0"/>
  </autoFilter>
  <mergeCells count="17">
    <mergeCell ref="B353:E353"/>
    <mergeCell ref="H352:J352"/>
    <mergeCell ref="C357:D357"/>
    <mergeCell ref="C352:D352"/>
    <mergeCell ref="H354:J354"/>
    <mergeCell ref="H357:J357"/>
    <mergeCell ref="A1:M1"/>
    <mergeCell ref="A2:M2"/>
    <mergeCell ref="A8:A9"/>
    <mergeCell ref="B8:B9"/>
    <mergeCell ref="C8:D9"/>
    <mergeCell ref="E8:E9"/>
    <mergeCell ref="F8:F9"/>
    <mergeCell ref="G8:G9"/>
    <mergeCell ref="K8:K9"/>
    <mergeCell ref="H8:J8"/>
    <mergeCell ref="L8:L9"/>
  </mergeCells>
  <printOptions horizontalCentered="1"/>
  <pageMargins left="0.37" right="0.39" top="0.96" bottom="0.45" header="0.28999999999999998" footer="0.25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1"/>
  <dimension ref="A1:O153"/>
  <sheetViews>
    <sheetView zoomScale="110" zoomScaleNormal="110" workbookViewId="0">
      <selection activeCell="N14" sqref="N14"/>
    </sheetView>
  </sheetViews>
  <sheetFormatPr defaultRowHeight="12.75"/>
  <cols>
    <col min="1" max="1" width="6.28515625" style="20" bestFit="1" customWidth="1"/>
    <col min="2" max="2" width="1" style="21" hidden="1" customWidth="1"/>
    <col min="3" max="3" width="22" style="21" customWidth="1"/>
    <col min="4" max="4" width="12.7109375" style="21" customWidth="1"/>
    <col min="5" max="5" width="12.5703125" style="20" customWidth="1"/>
    <col min="6" max="6" width="18.42578125" style="20" customWidth="1"/>
    <col min="7" max="7" width="11.42578125" style="20" customWidth="1"/>
    <col min="8" max="8" width="9.140625" style="21" customWidth="1"/>
    <col min="9" max="9" width="9.42578125" style="21" customWidth="1"/>
    <col min="10" max="10" width="9.28515625" style="21" customWidth="1"/>
    <col min="11" max="11" width="9.42578125" style="22" customWidth="1"/>
    <col min="12" max="12" width="9.7109375" style="22" hidden="1" customWidth="1"/>
    <col min="13" max="13" width="10.42578125" style="22" hidden="1" customWidth="1"/>
    <col min="14" max="235" width="9.140625" style="21"/>
    <col min="236" max="236" width="5" style="21" customWidth="1"/>
    <col min="237" max="237" width="8" style="21" customWidth="1"/>
    <col min="238" max="238" width="20.42578125" style="21" customWidth="1"/>
    <col min="239" max="239" width="10.140625" style="21" bestFit="1" customWidth="1"/>
    <col min="240" max="240" width="13.42578125" style="21" customWidth="1"/>
    <col min="241" max="241" width="13" style="21" customWidth="1"/>
    <col min="242" max="243" width="9.7109375" style="21" customWidth="1"/>
    <col min="244" max="244" width="10.7109375" style="21" customWidth="1"/>
    <col min="245" max="245" width="10.85546875" style="21" customWidth="1"/>
    <col min="246" max="246" width="12.5703125" style="21" customWidth="1"/>
    <col min="247" max="247" width="14.140625" style="21" customWidth="1"/>
    <col min="248" max="248" width="12.7109375" style="21" customWidth="1"/>
    <col min="249" max="491" width="9.140625" style="21"/>
    <col min="492" max="492" width="5" style="21" customWidth="1"/>
    <col min="493" max="493" width="8" style="21" customWidth="1"/>
    <col min="494" max="494" width="20.42578125" style="21" customWidth="1"/>
    <col min="495" max="495" width="10.140625" style="21" bestFit="1" customWidth="1"/>
    <col min="496" max="496" width="13.42578125" style="21" customWidth="1"/>
    <col min="497" max="497" width="13" style="21" customWidth="1"/>
    <col min="498" max="499" width="9.7109375" style="21" customWidth="1"/>
    <col min="500" max="500" width="10.7109375" style="21" customWidth="1"/>
    <col min="501" max="501" width="10.85546875" style="21" customWidth="1"/>
    <col min="502" max="502" width="12.5703125" style="21" customWidth="1"/>
    <col min="503" max="503" width="14.140625" style="21" customWidth="1"/>
    <col min="504" max="504" width="12.7109375" style="21" customWidth="1"/>
    <col min="505" max="747" width="9.140625" style="21"/>
    <col min="748" max="748" width="5" style="21" customWidth="1"/>
    <col min="749" max="749" width="8" style="21" customWidth="1"/>
    <col min="750" max="750" width="20.42578125" style="21" customWidth="1"/>
    <col min="751" max="751" width="10.140625" style="21" bestFit="1" customWidth="1"/>
    <col min="752" max="752" width="13.42578125" style="21" customWidth="1"/>
    <col min="753" max="753" width="13" style="21" customWidth="1"/>
    <col min="754" max="755" width="9.7109375" style="21" customWidth="1"/>
    <col min="756" max="756" width="10.7109375" style="21" customWidth="1"/>
    <col min="757" max="757" width="10.85546875" style="21" customWidth="1"/>
    <col min="758" max="758" width="12.5703125" style="21" customWidth="1"/>
    <col min="759" max="759" width="14.140625" style="21" customWidth="1"/>
    <col min="760" max="760" width="12.7109375" style="21" customWidth="1"/>
    <col min="761" max="1003" width="9.140625" style="21"/>
    <col min="1004" max="1004" width="5" style="21" customWidth="1"/>
    <col min="1005" max="1005" width="8" style="21" customWidth="1"/>
    <col min="1006" max="1006" width="20.42578125" style="21" customWidth="1"/>
    <col min="1007" max="1007" width="10.140625" style="21" bestFit="1" customWidth="1"/>
    <col min="1008" max="1008" width="13.42578125" style="21" customWidth="1"/>
    <col min="1009" max="1009" width="13" style="21" customWidth="1"/>
    <col min="1010" max="1011" width="9.7109375" style="21" customWidth="1"/>
    <col min="1012" max="1012" width="10.7109375" style="21" customWidth="1"/>
    <col min="1013" max="1013" width="10.85546875" style="21" customWidth="1"/>
    <col min="1014" max="1014" width="12.5703125" style="21" customWidth="1"/>
    <col min="1015" max="1015" width="14.140625" style="21" customWidth="1"/>
    <col min="1016" max="1016" width="12.7109375" style="21" customWidth="1"/>
    <col min="1017" max="1259" width="9.140625" style="21"/>
    <col min="1260" max="1260" width="5" style="21" customWidth="1"/>
    <col min="1261" max="1261" width="8" style="21" customWidth="1"/>
    <col min="1262" max="1262" width="20.42578125" style="21" customWidth="1"/>
    <col min="1263" max="1263" width="10.140625" style="21" bestFit="1" customWidth="1"/>
    <col min="1264" max="1264" width="13.42578125" style="21" customWidth="1"/>
    <col min="1265" max="1265" width="13" style="21" customWidth="1"/>
    <col min="1266" max="1267" width="9.7109375" style="21" customWidth="1"/>
    <col min="1268" max="1268" width="10.7109375" style="21" customWidth="1"/>
    <col min="1269" max="1269" width="10.85546875" style="21" customWidth="1"/>
    <col min="1270" max="1270" width="12.5703125" style="21" customWidth="1"/>
    <col min="1271" max="1271" width="14.140625" style="21" customWidth="1"/>
    <col min="1272" max="1272" width="12.7109375" style="21" customWidth="1"/>
    <col min="1273" max="1515" width="9.140625" style="21"/>
    <col min="1516" max="1516" width="5" style="21" customWidth="1"/>
    <col min="1517" max="1517" width="8" style="21" customWidth="1"/>
    <col min="1518" max="1518" width="20.42578125" style="21" customWidth="1"/>
    <col min="1519" max="1519" width="10.140625" style="21" bestFit="1" customWidth="1"/>
    <col min="1520" max="1520" width="13.42578125" style="21" customWidth="1"/>
    <col min="1521" max="1521" width="13" style="21" customWidth="1"/>
    <col min="1522" max="1523" width="9.7109375" style="21" customWidth="1"/>
    <col min="1524" max="1524" width="10.7109375" style="21" customWidth="1"/>
    <col min="1525" max="1525" width="10.85546875" style="21" customWidth="1"/>
    <col min="1526" max="1526" width="12.5703125" style="21" customWidth="1"/>
    <col min="1527" max="1527" width="14.140625" style="21" customWidth="1"/>
    <col min="1528" max="1528" width="12.7109375" style="21" customWidth="1"/>
    <col min="1529" max="1771" width="9.140625" style="21"/>
    <col min="1772" max="1772" width="5" style="21" customWidth="1"/>
    <col min="1773" max="1773" width="8" style="21" customWidth="1"/>
    <col min="1774" max="1774" width="20.42578125" style="21" customWidth="1"/>
    <col min="1775" max="1775" width="10.140625" style="21" bestFit="1" customWidth="1"/>
    <col min="1776" max="1776" width="13.42578125" style="21" customWidth="1"/>
    <col min="1777" max="1777" width="13" style="21" customWidth="1"/>
    <col min="1778" max="1779" width="9.7109375" style="21" customWidth="1"/>
    <col min="1780" max="1780" width="10.7109375" style="21" customWidth="1"/>
    <col min="1781" max="1781" width="10.85546875" style="21" customWidth="1"/>
    <col min="1782" max="1782" width="12.5703125" style="21" customWidth="1"/>
    <col min="1783" max="1783" width="14.140625" style="21" customWidth="1"/>
    <col min="1784" max="1784" width="12.7109375" style="21" customWidth="1"/>
    <col min="1785" max="2027" width="9.140625" style="21"/>
    <col min="2028" max="2028" width="5" style="21" customWidth="1"/>
    <col min="2029" max="2029" width="8" style="21" customWidth="1"/>
    <col min="2030" max="2030" width="20.42578125" style="21" customWidth="1"/>
    <col min="2031" max="2031" width="10.140625" style="21" bestFit="1" customWidth="1"/>
    <col min="2032" max="2032" width="13.42578125" style="21" customWidth="1"/>
    <col min="2033" max="2033" width="13" style="21" customWidth="1"/>
    <col min="2034" max="2035" width="9.7109375" style="21" customWidth="1"/>
    <col min="2036" max="2036" width="10.7109375" style="21" customWidth="1"/>
    <col min="2037" max="2037" width="10.85546875" style="21" customWidth="1"/>
    <col min="2038" max="2038" width="12.5703125" style="21" customWidth="1"/>
    <col min="2039" max="2039" width="14.140625" style="21" customWidth="1"/>
    <col min="2040" max="2040" width="12.7109375" style="21" customWidth="1"/>
    <col min="2041" max="2283" width="9.140625" style="21"/>
    <col min="2284" max="2284" width="5" style="21" customWidth="1"/>
    <col min="2285" max="2285" width="8" style="21" customWidth="1"/>
    <col min="2286" max="2286" width="20.42578125" style="21" customWidth="1"/>
    <col min="2287" max="2287" width="10.140625" style="21" bestFit="1" customWidth="1"/>
    <col min="2288" max="2288" width="13.42578125" style="21" customWidth="1"/>
    <col min="2289" max="2289" width="13" style="21" customWidth="1"/>
    <col min="2290" max="2291" width="9.7109375" style="21" customWidth="1"/>
    <col min="2292" max="2292" width="10.7109375" style="21" customWidth="1"/>
    <col min="2293" max="2293" width="10.85546875" style="21" customWidth="1"/>
    <col min="2294" max="2294" width="12.5703125" style="21" customWidth="1"/>
    <col min="2295" max="2295" width="14.140625" style="21" customWidth="1"/>
    <col min="2296" max="2296" width="12.7109375" style="21" customWidth="1"/>
    <col min="2297" max="2539" width="9.140625" style="21"/>
    <col min="2540" max="2540" width="5" style="21" customWidth="1"/>
    <col min="2541" max="2541" width="8" style="21" customWidth="1"/>
    <col min="2542" max="2542" width="20.42578125" style="21" customWidth="1"/>
    <col min="2543" max="2543" width="10.140625" style="21" bestFit="1" customWidth="1"/>
    <col min="2544" max="2544" width="13.42578125" style="21" customWidth="1"/>
    <col min="2545" max="2545" width="13" style="21" customWidth="1"/>
    <col min="2546" max="2547" width="9.7109375" style="21" customWidth="1"/>
    <col min="2548" max="2548" width="10.7109375" style="21" customWidth="1"/>
    <col min="2549" max="2549" width="10.85546875" style="21" customWidth="1"/>
    <col min="2550" max="2550" width="12.5703125" style="21" customWidth="1"/>
    <col min="2551" max="2551" width="14.140625" style="21" customWidth="1"/>
    <col min="2552" max="2552" width="12.7109375" style="21" customWidth="1"/>
    <col min="2553" max="2795" width="9.140625" style="21"/>
    <col min="2796" max="2796" width="5" style="21" customWidth="1"/>
    <col min="2797" max="2797" width="8" style="21" customWidth="1"/>
    <col min="2798" max="2798" width="20.42578125" style="21" customWidth="1"/>
    <col min="2799" max="2799" width="10.140625" style="21" bestFit="1" customWidth="1"/>
    <col min="2800" max="2800" width="13.42578125" style="21" customWidth="1"/>
    <col min="2801" max="2801" width="13" style="21" customWidth="1"/>
    <col min="2802" max="2803" width="9.7109375" style="21" customWidth="1"/>
    <col min="2804" max="2804" width="10.7109375" style="21" customWidth="1"/>
    <col min="2805" max="2805" width="10.85546875" style="21" customWidth="1"/>
    <col min="2806" max="2806" width="12.5703125" style="21" customWidth="1"/>
    <col min="2807" max="2807" width="14.140625" style="21" customWidth="1"/>
    <col min="2808" max="2808" width="12.7109375" style="21" customWidth="1"/>
    <col min="2809" max="3051" width="9.140625" style="21"/>
    <col min="3052" max="3052" width="5" style="21" customWidth="1"/>
    <col min="3053" max="3053" width="8" style="21" customWidth="1"/>
    <col min="3054" max="3054" width="20.42578125" style="21" customWidth="1"/>
    <col min="3055" max="3055" width="10.140625" style="21" bestFit="1" customWidth="1"/>
    <col min="3056" max="3056" width="13.42578125" style="21" customWidth="1"/>
    <col min="3057" max="3057" width="13" style="21" customWidth="1"/>
    <col min="3058" max="3059" width="9.7109375" style="21" customWidth="1"/>
    <col min="3060" max="3060" width="10.7109375" style="21" customWidth="1"/>
    <col min="3061" max="3061" width="10.85546875" style="21" customWidth="1"/>
    <col min="3062" max="3062" width="12.5703125" style="21" customWidth="1"/>
    <col min="3063" max="3063" width="14.140625" style="21" customWidth="1"/>
    <col min="3064" max="3064" width="12.7109375" style="21" customWidth="1"/>
    <col min="3065" max="3307" width="9.140625" style="21"/>
    <col min="3308" max="3308" width="5" style="21" customWidth="1"/>
    <col min="3309" max="3309" width="8" style="21" customWidth="1"/>
    <col min="3310" max="3310" width="20.42578125" style="21" customWidth="1"/>
    <col min="3311" max="3311" width="10.140625" style="21" bestFit="1" customWidth="1"/>
    <col min="3312" max="3312" width="13.42578125" style="21" customWidth="1"/>
    <col min="3313" max="3313" width="13" style="21" customWidth="1"/>
    <col min="3314" max="3315" width="9.7109375" style="21" customWidth="1"/>
    <col min="3316" max="3316" width="10.7109375" style="21" customWidth="1"/>
    <col min="3317" max="3317" width="10.85546875" style="21" customWidth="1"/>
    <col min="3318" max="3318" width="12.5703125" style="21" customWidth="1"/>
    <col min="3319" max="3319" width="14.140625" style="21" customWidth="1"/>
    <col min="3320" max="3320" width="12.7109375" style="21" customWidth="1"/>
    <col min="3321" max="3563" width="9.140625" style="21"/>
    <col min="3564" max="3564" width="5" style="21" customWidth="1"/>
    <col min="3565" max="3565" width="8" style="21" customWidth="1"/>
    <col min="3566" max="3566" width="20.42578125" style="21" customWidth="1"/>
    <col min="3567" max="3567" width="10.140625" style="21" bestFit="1" customWidth="1"/>
    <col min="3568" max="3568" width="13.42578125" style="21" customWidth="1"/>
    <col min="3569" max="3569" width="13" style="21" customWidth="1"/>
    <col min="3570" max="3571" width="9.7109375" style="21" customWidth="1"/>
    <col min="3572" max="3572" width="10.7109375" style="21" customWidth="1"/>
    <col min="3573" max="3573" width="10.85546875" style="21" customWidth="1"/>
    <col min="3574" max="3574" width="12.5703125" style="21" customWidth="1"/>
    <col min="3575" max="3575" width="14.140625" style="21" customWidth="1"/>
    <col min="3576" max="3576" width="12.7109375" style="21" customWidth="1"/>
    <col min="3577" max="3819" width="9.140625" style="21"/>
    <col min="3820" max="3820" width="5" style="21" customWidth="1"/>
    <col min="3821" max="3821" width="8" style="21" customWidth="1"/>
    <col min="3822" max="3822" width="20.42578125" style="21" customWidth="1"/>
    <col min="3823" max="3823" width="10.140625" style="21" bestFit="1" customWidth="1"/>
    <col min="3824" max="3824" width="13.42578125" style="21" customWidth="1"/>
    <col min="3825" max="3825" width="13" style="21" customWidth="1"/>
    <col min="3826" max="3827" width="9.7109375" style="21" customWidth="1"/>
    <col min="3828" max="3828" width="10.7109375" style="21" customWidth="1"/>
    <col min="3829" max="3829" width="10.85546875" style="21" customWidth="1"/>
    <col min="3830" max="3830" width="12.5703125" style="21" customWidth="1"/>
    <col min="3831" max="3831" width="14.140625" style="21" customWidth="1"/>
    <col min="3832" max="3832" width="12.7109375" style="21" customWidth="1"/>
    <col min="3833" max="4075" width="9.140625" style="21"/>
    <col min="4076" max="4076" width="5" style="21" customWidth="1"/>
    <col min="4077" max="4077" width="8" style="21" customWidth="1"/>
    <col min="4078" max="4078" width="20.42578125" style="21" customWidth="1"/>
    <col min="4079" max="4079" width="10.140625" style="21" bestFit="1" customWidth="1"/>
    <col min="4080" max="4080" width="13.42578125" style="21" customWidth="1"/>
    <col min="4081" max="4081" width="13" style="21" customWidth="1"/>
    <col min="4082" max="4083" width="9.7109375" style="21" customWidth="1"/>
    <col min="4084" max="4084" width="10.7109375" style="21" customWidth="1"/>
    <col min="4085" max="4085" width="10.85546875" style="21" customWidth="1"/>
    <col min="4086" max="4086" width="12.5703125" style="21" customWidth="1"/>
    <col min="4087" max="4087" width="14.140625" style="21" customWidth="1"/>
    <col min="4088" max="4088" width="12.7109375" style="21" customWidth="1"/>
    <col min="4089" max="4331" width="9.140625" style="21"/>
    <col min="4332" max="4332" width="5" style="21" customWidth="1"/>
    <col min="4333" max="4333" width="8" style="21" customWidth="1"/>
    <col min="4334" max="4334" width="20.42578125" style="21" customWidth="1"/>
    <col min="4335" max="4335" width="10.140625" style="21" bestFit="1" customWidth="1"/>
    <col min="4336" max="4336" width="13.42578125" style="21" customWidth="1"/>
    <col min="4337" max="4337" width="13" style="21" customWidth="1"/>
    <col min="4338" max="4339" width="9.7109375" style="21" customWidth="1"/>
    <col min="4340" max="4340" width="10.7109375" style="21" customWidth="1"/>
    <col min="4341" max="4341" width="10.85546875" style="21" customWidth="1"/>
    <col min="4342" max="4342" width="12.5703125" style="21" customWidth="1"/>
    <col min="4343" max="4343" width="14.140625" style="21" customWidth="1"/>
    <col min="4344" max="4344" width="12.7109375" style="21" customWidth="1"/>
    <col min="4345" max="4587" width="9.140625" style="21"/>
    <col min="4588" max="4588" width="5" style="21" customWidth="1"/>
    <col min="4589" max="4589" width="8" style="21" customWidth="1"/>
    <col min="4590" max="4590" width="20.42578125" style="21" customWidth="1"/>
    <col min="4591" max="4591" width="10.140625" style="21" bestFit="1" customWidth="1"/>
    <col min="4592" max="4592" width="13.42578125" style="21" customWidth="1"/>
    <col min="4593" max="4593" width="13" style="21" customWidth="1"/>
    <col min="4594" max="4595" width="9.7109375" style="21" customWidth="1"/>
    <col min="4596" max="4596" width="10.7109375" style="21" customWidth="1"/>
    <col min="4597" max="4597" width="10.85546875" style="21" customWidth="1"/>
    <col min="4598" max="4598" width="12.5703125" style="21" customWidth="1"/>
    <col min="4599" max="4599" width="14.140625" style="21" customWidth="1"/>
    <col min="4600" max="4600" width="12.7109375" style="21" customWidth="1"/>
    <col min="4601" max="4843" width="9.140625" style="21"/>
    <col min="4844" max="4844" width="5" style="21" customWidth="1"/>
    <col min="4845" max="4845" width="8" style="21" customWidth="1"/>
    <col min="4846" max="4846" width="20.42578125" style="21" customWidth="1"/>
    <col min="4847" max="4847" width="10.140625" style="21" bestFit="1" customWidth="1"/>
    <col min="4848" max="4848" width="13.42578125" style="21" customWidth="1"/>
    <col min="4849" max="4849" width="13" style="21" customWidth="1"/>
    <col min="4850" max="4851" width="9.7109375" style="21" customWidth="1"/>
    <col min="4852" max="4852" width="10.7109375" style="21" customWidth="1"/>
    <col min="4853" max="4853" width="10.85546875" style="21" customWidth="1"/>
    <col min="4854" max="4854" width="12.5703125" style="21" customWidth="1"/>
    <col min="4855" max="4855" width="14.140625" style="21" customWidth="1"/>
    <col min="4856" max="4856" width="12.7109375" style="21" customWidth="1"/>
    <col min="4857" max="5099" width="9.140625" style="21"/>
    <col min="5100" max="5100" width="5" style="21" customWidth="1"/>
    <col min="5101" max="5101" width="8" style="21" customWidth="1"/>
    <col min="5102" max="5102" width="20.42578125" style="21" customWidth="1"/>
    <col min="5103" max="5103" width="10.140625" style="21" bestFit="1" customWidth="1"/>
    <col min="5104" max="5104" width="13.42578125" style="21" customWidth="1"/>
    <col min="5105" max="5105" width="13" style="21" customWidth="1"/>
    <col min="5106" max="5107" width="9.7109375" style="21" customWidth="1"/>
    <col min="5108" max="5108" width="10.7109375" style="21" customWidth="1"/>
    <col min="5109" max="5109" width="10.85546875" style="21" customWidth="1"/>
    <col min="5110" max="5110" width="12.5703125" style="21" customWidth="1"/>
    <col min="5111" max="5111" width="14.140625" style="21" customWidth="1"/>
    <col min="5112" max="5112" width="12.7109375" style="21" customWidth="1"/>
    <col min="5113" max="5355" width="9.140625" style="21"/>
    <col min="5356" max="5356" width="5" style="21" customWidth="1"/>
    <col min="5357" max="5357" width="8" style="21" customWidth="1"/>
    <col min="5358" max="5358" width="20.42578125" style="21" customWidth="1"/>
    <col min="5359" max="5359" width="10.140625" style="21" bestFit="1" customWidth="1"/>
    <col min="5360" max="5360" width="13.42578125" style="21" customWidth="1"/>
    <col min="5361" max="5361" width="13" style="21" customWidth="1"/>
    <col min="5362" max="5363" width="9.7109375" style="21" customWidth="1"/>
    <col min="5364" max="5364" width="10.7109375" style="21" customWidth="1"/>
    <col min="5365" max="5365" width="10.85546875" style="21" customWidth="1"/>
    <col min="5366" max="5366" width="12.5703125" style="21" customWidth="1"/>
    <col min="5367" max="5367" width="14.140625" style="21" customWidth="1"/>
    <col min="5368" max="5368" width="12.7109375" style="21" customWidth="1"/>
    <col min="5369" max="5611" width="9.140625" style="21"/>
    <col min="5612" max="5612" width="5" style="21" customWidth="1"/>
    <col min="5613" max="5613" width="8" style="21" customWidth="1"/>
    <col min="5614" max="5614" width="20.42578125" style="21" customWidth="1"/>
    <col min="5615" max="5615" width="10.140625" style="21" bestFit="1" customWidth="1"/>
    <col min="5616" max="5616" width="13.42578125" style="21" customWidth="1"/>
    <col min="5617" max="5617" width="13" style="21" customWidth="1"/>
    <col min="5618" max="5619" width="9.7109375" style="21" customWidth="1"/>
    <col min="5620" max="5620" width="10.7109375" style="21" customWidth="1"/>
    <col min="5621" max="5621" width="10.85546875" style="21" customWidth="1"/>
    <col min="5622" max="5622" width="12.5703125" style="21" customWidth="1"/>
    <col min="5623" max="5623" width="14.140625" style="21" customWidth="1"/>
    <col min="5624" max="5624" width="12.7109375" style="21" customWidth="1"/>
    <col min="5625" max="5867" width="9.140625" style="21"/>
    <col min="5868" max="5868" width="5" style="21" customWidth="1"/>
    <col min="5869" max="5869" width="8" style="21" customWidth="1"/>
    <col min="5870" max="5870" width="20.42578125" style="21" customWidth="1"/>
    <col min="5871" max="5871" width="10.140625" style="21" bestFit="1" customWidth="1"/>
    <col min="5872" max="5872" width="13.42578125" style="21" customWidth="1"/>
    <col min="5873" max="5873" width="13" style="21" customWidth="1"/>
    <col min="5874" max="5875" width="9.7109375" style="21" customWidth="1"/>
    <col min="5876" max="5876" width="10.7109375" style="21" customWidth="1"/>
    <col min="5877" max="5877" width="10.85546875" style="21" customWidth="1"/>
    <col min="5878" max="5878" width="12.5703125" style="21" customWidth="1"/>
    <col min="5879" max="5879" width="14.140625" style="21" customWidth="1"/>
    <col min="5880" max="5880" width="12.7109375" style="21" customWidth="1"/>
    <col min="5881" max="6123" width="9.140625" style="21"/>
    <col min="6124" max="6124" width="5" style="21" customWidth="1"/>
    <col min="6125" max="6125" width="8" style="21" customWidth="1"/>
    <col min="6126" max="6126" width="20.42578125" style="21" customWidth="1"/>
    <col min="6127" max="6127" width="10.140625" style="21" bestFit="1" customWidth="1"/>
    <col min="6128" max="6128" width="13.42578125" style="21" customWidth="1"/>
    <col min="6129" max="6129" width="13" style="21" customWidth="1"/>
    <col min="6130" max="6131" width="9.7109375" style="21" customWidth="1"/>
    <col min="6132" max="6132" width="10.7109375" style="21" customWidth="1"/>
    <col min="6133" max="6133" width="10.85546875" style="21" customWidth="1"/>
    <col min="6134" max="6134" width="12.5703125" style="21" customWidth="1"/>
    <col min="6135" max="6135" width="14.140625" style="21" customWidth="1"/>
    <col min="6136" max="6136" width="12.7109375" style="21" customWidth="1"/>
    <col min="6137" max="6379" width="9.140625" style="21"/>
    <col min="6380" max="6380" width="5" style="21" customWidth="1"/>
    <col min="6381" max="6381" width="8" style="21" customWidth="1"/>
    <col min="6382" max="6382" width="20.42578125" style="21" customWidth="1"/>
    <col min="6383" max="6383" width="10.140625" style="21" bestFit="1" customWidth="1"/>
    <col min="6384" max="6384" width="13.42578125" style="21" customWidth="1"/>
    <col min="6385" max="6385" width="13" style="21" customWidth="1"/>
    <col min="6386" max="6387" width="9.7109375" style="21" customWidth="1"/>
    <col min="6388" max="6388" width="10.7109375" style="21" customWidth="1"/>
    <col min="6389" max="6389" width="10.85546875" style="21" customWidth="1"/>
    <col min="6390" max="6390" width="12.5703125" style="21" customWidth="1"/>
    <col min="6391" max="6391" width="14.140625" style="21" customWidth="1"/>
    <col min="6392" max="6392" width="12.7109375" style="21" customWidth="1"/>
    <col min="6393" max="6635" width="9.140625" style="21"/>
    <col min="6636" max="6636" width="5" style="21" customWidth="1"/>
    <col min="6637" max="6637" width="8" style="21" customWidth="1"/>
    <col min="6638" max="6638" width="20.42578125" style="21" customWidth="1"/>
    <col min="6639" max="6639" width="10.140625" style="21" bestFit="1" customWidth="1"/>
    <col min="6640" max="6640" width="13.42578125" style="21" customWidth="1"/>
    <col min="6641" max="6641" width="13" style="21" customWidth="1"/>
    <col min="6642" max="6643" width="9.7109375" style="21" customWidth="1"/>
    <col min="6644" max="6644" width="10.7109375" style="21" customWidth="1"/>
    <col min="6645" max="6645" width="10.85546875" style="21" customWidth="1"/>
    <col min="6646" max="6646" width="12.5703125" style="21" customWidth="1"/>
    <col min="6647" max="6647" width="14.140625" style="21" customWidth="1"/>
    <col min="6648" max="6648" width="12.7109375" style="21" customWidth="1"/>
    <col min="6649" max="6891" width="9.140625" style="21"/>
    <col min="6892" max="6892" width="5" style="21" customWidth="1"/>
    <col min="6893" max="6893" width="8" style="21" customWidth="1"/>
    <col min="6894" max="6894" width="20.42578125" style="21" customWidth="1"/>
    <col min="6895" max="6895" width="10.140625" style="21" bestFit="1" customWidth="1"/>
    <col min="6896" max="6896" width="13.42578125" style="21" customWidth="1"/>
    <col min="6897" max="6897" width="13" style="21" customWidth="1"/>
    <col min="6898" max="6899" width="9.7109375" style="21" customWidth="1"/>
    <col min="6900" max="6900" width="10.7109375" style="21" customWidth="1"/>
    <col min="6901" max="6901" width="10.85546875" style="21" customWidth="1"/>
    <col min="6902" max="6902" width="12.5703125" style="21" customWidth="1"/>
    <col min="6903" max="6903" width="14.140625" style="21" customWidth="1"/>
    <col min="6904" max="6904" width="12.7109375" style="21" customWidth="1"/>
    <col min="6905" max="7147" width="9.140625" style="21"/>
    <col min="7148" max="7148" width="5" style="21" customWidth="1"/>
    <col min="7149" max="7149" width="8" style="21" customWidth="1"/>
    <col min="7150" max="7150" width="20.42578125" style="21" customWidth="1"/>
    <col min="7151" max="7151" width="10.140625" style="21" bestFit="1" customWidth="1"/>
    <col min="7152" max="7152" width="13.42578125" style="21" customWidth="1"/>
    <col min="7153" max="7153" width="13" style="21" customWidth="1"/>
    <col min="7154" max="7155" width="9.7109375" style="21" customWidth="1"/>
    <col min="7156" max="7156" width="10.7109375" style="21" customWidth="1"/>
    <col min="7157" max="7157" width="10.85546875" style="21" customWidth="1"/>
    <col min="7158" max="7158" width="12.5703125" style="21" customWidth="1"/>
    <col min="7159" max="7159" width="14.140625" style="21" customWidth="1"/>
    <col min="7160" max="7160" width="12.7109375" style="21" customWidth="1"/>
    <col min="7161" max="7403" width="9.140625" style="21"/>
    <col min="7404" max="7404" width="5" style="21" customWidth="1"/>
    <col min="7405" max="7405" width="8" style="21" customWidth="1"/>
    <col min="7406" max="7406" width="20.42578125" style="21" customWidth="1"/>
    <col min="7407" max="7407" width="10.140625" style="21" bestFit="1" customWidth="1"/>
    <col min="7408" max="7408" width="13.42578125" style="21" customWidth="1"/>
    <col min="7409" max="7409" width="13" style="21" customWidth="1"/>
    <col min="7410" max="7411" width="9.7109375" style="21" customWidth="1"/>
    <col min="7412" max="7412" width="10.7109375" style="21" customWidth="1"/>
    <col min="7413" max="7413" width="10.85546875" style="21" customWidth="1"/>
    <col min="7414" max="7414" width="12.5703125" style="21" customWidth="1"/>
    <col min="7415" max="7415" width="14.140625" style="21" customWidth="1"/>
    <col min="7416" max="7416" width="12.7109375" style="21" customWidth="1"/>
    <col min="7417" max="7659" width="9.140625" style="21"/>
    <col min="7660" max="7660" width="5" style="21" customWidth="1"/>
    <col min="7661" max="7661" width="8" style="21" customWidth="1"/>
    <col min="7662" max="7662" width="20.42578125" style="21" customWidth="1"/>
    <col min="7663" max="7663" width="10.140625" style="21" bestFit="1" customWidth="1"/>
    <col min="7664" max="7664" width="13.42578125" style="21" customWidth="1"/>
    <col min="7665" max="7665" width="13" style="21" customWidth="1"/>
    <col min="7666" max="7667" width="9.7109375" style="21" customWidth="1"/>
    <col min="7668" max="7668" width="10.7109375" style="21" customWidth="1"/>
    <col min="7669" max="7669" width="10.85546875" style="21" customWidth="1"/>
    <col min="7670" max="7670" width="12.5703125" style="21" customWidth="1"/>
    <col min="7671" max="7671" width="14.140625" style="21" customWidth="1"/>
    <col min="7672" max="7672" width="12.7109375" style="21" customWidth="1"/>
    <col min="7673" max="7915" width="9.140625" style="21"/>
    <col min="7916" max="7916" width="5" style="21" customWidth="1"/>
    <col min="7917" max="7917" width="8" style="21" customWidth="1"/>
    <col min="7918" max="7918" width="20.42578125" style="21" customWidth="1"/>
    <col min="7919" max="7919" width="10.140625" style="21" bestFit="1" customWidth="1"/>
    <col min="7920" max="7920" width="13.42578125" style="21" customWidth="1"/>
    <col min="7921" max="7921" width="13" style="21" customWidth="1"/>
    <col min="7922" max="7923" width="9.7109375" style="21" customWidth="1"/>
    <col min="7924" max="7924" width="10.7109375" style="21" customWidth="1"/>
    <col min="7925" max="7925" width="10.85546875" style="21" customWidth="1"/>
    <col min="7926" max="7926" width="12.5703125" style="21" customWidth="1"/>
    <col min="7927" max="7927" width="14.140625" style="21" customWidth="1"/>
    <col min="7928" max="7928" width="12.7109375" style="21" customWidth="1"/>
    <col min="7929" max="8171" width="9.140625" style="21"/>
    <col min="8172" max="8172" width="5" style="21" customWidth="1"/>
    <col min="8173" max="8173" width="8" style="21" customWidth="1"/>
    <col min="8174" max="8174" width="20.42578125" style="21" customWidth="1"/>
    <col min="8175" max="8175" width="10.140625" style="21" bestFit="1" customWidth="1"/>
    <col min="8176" max="8176" width="13.42578125" style="21" customWidth="1"/>
    <col min="8177" max="8177" width="13" style="21" customWidth="1"/>
    <col min="8178" max="8179" width="9.7109375" style="21" customWidth="1"/>
    <col min="8180" max="8180" width="10.7109375" style="21" customWidth="1"/>
    <col min="8181" max="8181" width="10.85546875" style="21" customWidth="1"/>
    <col min="8182" max="8182" width="12.5703125" style="21" customWidth="1"/>
    <col min="8183" max="8183" width="14.140625" style="21" customWidth="1"/>
    <col min="8184" max="8184" width="12.7109375" style="21" customWidth="1"/>
    <col min="8185" max="8427" width="9.140625" style="21"/>
    <col min="8428" max="8428" width="5" style="21" customWidth="1"/>
    <col min="8429" max="8429" width="8" style="21" customWidth="1"/>
    <col min="8430" max="8430" width="20.42578125" style="21" customWidth="1"/>
    <col min="8431" max="8431" width="10.140625" style="21" bestFit="1" customWidth="1"/>
    <col min="8432" max="8432" width="13.42578125" style="21" customWidth="1"/>
    <col min="8433" max="8433" width="13" style="21" customWidth="1"/>
    <col min="8434" max="8435" width="9.7109375" style="21" customWidth="1"/>
    <col min="8436" max="8436" width="10.7109375" style="21" customWidth="1"/>
    <col min="8437" max="8437" width="10.85546875" style="21" customWidth="1"/>
    <col min="8438" max="8438" width="12.5703125" style="21" customWidth="1"/>
    <col min="8439" max="8439" width="14.140625" style="21" customWidth="1"/>
    <col min="8440" max="8440" width="12.7109375" style="21" customWidth="1"/>
    <col min="8441" max="8683" width="9.140625" style="21"/>
    <col min="8684" max="8684" width="5" style="21" customWidth="1"/>
    <col min="8685" max="8685" width="8" style="21" customWidth="1"/>
    <col min="8686" max="8686" width="20.42578125" style="21" customWidth="1"/>
    <col min="8687" max="8687" width="10.140625" style="21" bestFit="1" customWidth="1"/>
    <col min="8688" max="8688" width="13.42578125" style="21" customWidth="1"/>
    <col min="8689" max="8689" width="13" style="21" customWidth="1"/>
    <col min="8690" max="8691" width="9.7109375" style="21" customWidth="1"/>
    <col min="8692" max="8692" width="10.7109375" style="21" customWidth="1"/>
    <col min="8693" max="8693" width="10.85546875" style="21" customWidth="1"/>
    <col min="8694" max="8694" width="12.5703125" style="21" customWidth="1"/>
    <col min="8695" max="8695" width="14.140625" style="21" customWidth="1"/>
    <col min="8696" max="8696" width="12.7109375" style="21" customWidth="1"/>
    <col min="8697" max="8939" width="9.140625" style="21"/>
    <col min="8940" max="8940" width="5" style="21" customWidth="1"/>
    <col min="8941" max="8941" width="8" style="21" customWidth="1"/>
    <col min="8942" max="8942" width="20.42578125" style="21" customWidth="1"/>
    <col min="8943" max="8943" width="10.140625" style="21" bestFit="1" customWidth="1"/>
    <col min="8944" max="8944" width="13.42578125" style="21" customWidth="1"/>
    <col min="8945" max="8945" width="13" style="21" customWidth="1"/>
    <col min="8946" max="8947" width="9.7109375" style="21" customWidth="1"/>
    <col min="8948" max="8948" width="10.7109375" style="21" customWidth="1"/>
    <col min="8949" max="8949" width="10.85546875" style="21" customWidth="1"/>
    <col min="8950" max="8950" width="12.5703125" style="21" customWidth="1"/>
    <col min="8951" max="8951" width="14.140625" style="21" customWidth="1"/>
    <col min="8952" max="8952" width="12.7109375" style="21" customWidth="1"/>
    <col min="8953" max="9195" width="9.140625" style="21"/>
    <col min="9196" max="9196" width="5" style="21" customWidth="1"/>
    <col min="9197" max="9197" width="8" style="21" customWidth="1"/>
    <col min="9198" max="9198" width="20.42578125" style="21" customWidth="1"/>
    <col min="9199" max="9199" width="10.140625" style="21" bestFit="1" customWidth="1"/>
    <col min="9200" max="9200" width="13.42578125" style="21" customWidth="1"/>
    <col min="9201" max="9201" width="13" style="21" customWidth="1"/>
    <col min="9202" max="9203" width="9.7109375" style="21" customWidth="1"/>
    <col min="9204" max="9204" width="10.7109375" style="21" customWidth="1"/>
    <col min="9205" max="9205" width="10.85546875" style="21" customWidth="1"/>
    <col min="9206" max="9206" width="12.5703125" style="21" customWidth="1"/>
    <col min="9207" max="9207" width="14.140625" style="21" customWidth="1"/>
    <col min="9208" max="9208" width="12.7109375" style="21" customWidth="1"/>
    <col min="9209" max="9451" width="9.140625" style="21"/>
    <col min="9452" max="9452" width="5" style="21" customWidth="1"/>
    <col min="9453" max="9453" width="8" style="21" customWidth="1"/>
    <col min="9454" max="9454" width="20.42578125" style="21" customWidth="1"/>
    <col min="9455" max="9455" width="10.140625" style="21" bestFit="1" customWidth="1"/>
    <col min="9456" max="9456" width="13.42578125" style="21" customWidth="1"/>
    <col min="9457" max="9457" width="13" style="21" customWidth="1"/>
    <col min="9458" max="9459" width="9.7109375" style="21" customWidth="1"/>
    <col min="9460" max="9460" width="10.7109375" style="21" customWidth="1"/>
    <col min="9461" max="9461" width="10.85546875" style="21" customWidth="1"/>
    <col min="9462" max="9462" width="12.5703125" style="21" customWidth="1"/>
    <col min="9463" max="9463" width="14.140625" style="21" customWidth="1"/>
    <col min="9464" max="9464" width="12.7109375" style="21" customWidth="1"/>
    <col min="9465" max="9707" width="9.140625" style="21"/>
    <col min="9708" max="9708" width="5" style="21" customWidth="1"/>
    <col min="9709" max="9709" width="8" style="21" customWidth="1"/>
    <col min="9710" max="9710" width="20.42578125" style="21" customWidth="1"/>
    <col min="9711" max="9711" width="10.140625" style="21" bestFit="1" customWidth="1"/>
    <col min="9712" max="9712" width="13.42578125" style="21" customWidth="1"/>
    <col min="9713" max="9713" width="13" style="21" customWidth="1"/>
    <col min="9714" max="9715" width="9.7109375" style="21" customWidth="1"/>
    <col min="9716" max="9716" width="10.7109375" style="21" customWidth="1"/>
    <col min="9717" max="9717" width="10.85546875" style="21" customWidth="1"/>
    <col min="9718" max="9718" width="12.5703125" style="21" customWidth="1"/>
    <col min="9719" max="9719" width="14.140625" style="21" customWidth="1"/>
    <col min="9720" max="9720" width="12.7109375" style="21" customWidth="1"/>
    <col min="9721" max="9963" width="9.140625" style="21"/>
    <col min="9964" max="9964" width="5" style="21" customWidth="1"/>
    <col min="9965" max="9965" width="8" style="21" customWidth="1"/>
    <col min="9966" max="9966" width="20.42578125" style="21" customWidth="1"/>
    <col min="9967" max="9967" width="10.140625" style="21" bestFit="1" customWidth="1"/>
    <col min="9968" max="9968" width="13.42578125" style="21" customWidth="1"/>
    <col min="9969" max="9969" width="13" style="21" customWidth="1"/>
    <col min="9970" max="9971" width="9.7109375" style="21" customWidth="1"/>
    <col min="9972" max="9972" width="10.7109375" style="21" customWidth="1"/>
    <col min="9973" max="9973" width="10.85546875" style="21" customWidth="1"/>
    <col min="9974" max="9974" width="12.5703125" style="21" customWidth="1"/>
    <col min="9975" max="9975" width="14.140625" style="21" customWidth="1"/>
    <col min="9976" max="9976" width="12.7109375" style="21" customWidth="1"/>
    <col min="9977" max="10219" width="9.140625" style="21"/>
    <col min="10220" max="10220" width="5" style="21" customWidth="1"/>
    <col min="10221" max="10221" width="8" style="21" customWidth="1"/>
    <col min="10222" max="10222" width="20.42578125" style="21" customWidth="1"/>
    <col min="10223" max="10223" width="10.140625" style="21" bestFit="1" customWidth="1"/>
    <col min="10224" max="10224" width="13.42578125" style="21" customWidth="1"/>
    <col min="10225" max="10225" width="13" style="21" customWidth="1"/>
    <col min="10226" max="10227" width="9.7109375" style="21" customWidth="1"/>
    <col min="10228" max="10228" width="10.7109375" style="21" customWidth="1"/>
    <col min="10229" max="10229" width="10.85546875" style="21" customWidth="1"/>
    <col min="10230" max="10230" width="12.5703125" style="21" customWidth="1"/>
    <col min="10231" max="10231" width="14.140625" style="21" customWidth="1"/>
    <col min="10232" max="10232" width="12.7109375" style="21" customWidth="1"/>
    <col min="10233" max="10475" width="9.140625" style="21"/>
    <col min="10476" max="10476" width="5" style="21" customWidth="1"/>
    <col min="10477" max="10477" width="8" style="21" customWidth="1"/>
    <col min="10478" max="10478" width="20.42578125" style="21" customWidth="1"/>
    <col min="10479" max="10479" width="10.140625" style="21" bestFit="1" customWidth="1"/>
    <col min="10480" max="10480" width="13.42578125" style="21" customWidth="1"/>
    <col min="10481" max="10481" width="13" style="21" customWidth="1"/>
    <col min="10482" max="10483" width="9.7109375" style="21" customWidth="1"/>
    <col min="10484" max="10484" width="10.7109375" style="21" customWidth="1"/>
    <col min="10485" max="10485" width="10.85546875" style="21" customWidth="1"/>
    <col min="10486" max="10486" width="12.5703125" style="21" customWidth="1"/>
    <col min="10487" max="10487" width="14.140625" style="21" customWidth="1"/>
    <col min="10488" max="10488" width="12.7109375" style="21" customWidth="1"/>
    <col min="10489" max="10731" width="9.140625" style="21"/>
    <col min="10732" max="10732" width="5" style="21" customWidth="1"/>
    <col min="10733" max="10733" width="8" style="21" customWidth="1"/>
    <col min="10734" max="10734" width="20.42578125" style="21" customWidth="1"/>
    <col min="10735" max="10735" width="10.140625" style="21" bestFit="1" customWidth="1"/>
    <col min="10736" max="10736" width="13.42578125" style="21" customWidth="1"/>
    <col min="10737" max="10737" width="13" style="21" customWidth="1"/>
    <col min="10738" max="10739" width="9.7109375" style="21" customWidth="1"/>
    <col min="10740" max="10740" width="10.7109375" style="21" customWidth="1"/>
    <col min="10741" max="10741" width="10.85546875" style="21" customWidth="1"/>
    <col min="10742" max="10742" width="12.5703125" style="21" customWidth="1"/>
    <col min="10743" max="10743" width="14.140625" style="21" customWidth="1"/>
    <col min="10744" max="10744" width="12.7109375" style="21" customWidth="1"/>
    <col min="10745" max="10987" width="9.140625" style="21"/>
    <col min="10988" max="10988" width="5" style="21" customWidth="1"/>
    <col min="10989" max="10989" width="8" style="21" customWidth="1"/>
    <col min="10990" max="10990" width="20.42578125" style="21" customWidth="1"/>
    <col min="10991" max="10991" width="10.140625" style="21" bestFit="1" customWidth="1"/>
    <col min="10992" max="10992" width="13.42578125" style="21" customWidth="1"/>
    <col min="10993" max="10993" width="13" style="21" customWidth="1"/>
    <col min="10994" max="10995" width="9.7109375" style="21" customWidth="1"/>
    <col min="10996" max="10996" width="10.7109375" style="21" customWidth="1"/>
    <col min="10997" max="10997" width="10.85546875" style="21" customWidth="1"/>
    <col min="10998" max="10998" width="12.5703125" style="21" customWidth="1"/>
    <col min="10999" max="10999" width="14.140625" style="21" customWidth="1"/>
    <col min="11000" max="11000" width="12.7109375" style="21" customWidth="1"/>
    <col min="11001" max="11243" width="9.140625" style="21"/>
    <col min="11244" max="11244" width="5" style="21" customWidth="1"/>
    <col min="11245" max="11245" width="8" style="21" customWidth="1"/>
    <col min="11246" max="11246" width="20.42578125" style="21" customWidth="1"/>
    <col min="11247" max="11247" width="10.140625" style="21" bestFit="1" customWidth="1"/>
    <col min="11248" max="11248" width="13.42578125" style="21" customWidth="1"/>
    <col min="11249" max="11249" width="13" style="21" customWidth="1"/>
    <col min="11250" max="11251" width="9.7109375" style="21" customWidth="1"/>
    <col min="11252" max="11252" width="10.7109375" style="21" customWidth="1"/>
    <col min="11253" max="11253" width="10.85546875" style="21" customWidth="1"/>
    <col min="11254" max="11254" width="12.5703125" style="21" customWidth="1"/>
    <col min="11255" max="11255" width="14.140625" style="21" customWidth="1"/>
    <col min="11256" max="11256" width="12.7109375" style="21" customWidth="1"/>
    <col min="11257" max="11499" width="9.140625" style="21"/>
    <col min="11500" max="11500" width="5" style="21" customWidth="1"/>
    <col min="11501" max="11501" width="8" style="21" customWidth="1"/>
    <col min="11502" max="11502" width="20.42578125" style="21" customWidth="1"/>
    <col min="11503" max="11503" width="10.140625" style="21" bestFit="1" customWidth="1"/>
    <col min="11504" max="11504" width="13.42578125" style="21" customWidth="1"/>
    <col min="11505" max="11505" width="13" style="21" customWidth="1"/>
    <col min="11506" max="11507" width="9.7109375" style="21" customWidth="1"/>
    <col min="11508" max="11508" width="10.7109375" style="21" customWidth="1"/>
    <col min="11509" max="11509" width="10.85546875" style="21" customWidth="1"/>
    <col min="11510" max="11510" width="12.5703125" style="21" customWidth="1"/>
    <col min="11511" max="11511" width="14.140625" style="21" customWidth="1"/>
    <col min="11512" max="11512" width="12.7109375" style="21" customWidth="1"/>
    <col min="11513" max="11755" width="9.140625" style="21"/>
    <col min="11756" max="11756" width="5" style="21" customWidth="1"/>
    <col min="11757" max="11757" width="8" style="21" customWidth="1"/>
    <col min="11758" max="11758" width="20.42578125" style="21" customWidth="1"/>
    <col min="11759" max="11759" width="10.140625" style="21" bestFit="1" customWidth="1"/>
    <col min="11760" max="11760" width="13.42578125" style="21" customWidth="1"/>
    <col min="11761" max="11761" width="13" style="21" customWidth="1"/>
    <col min="11762" max="11763" width="9.7109375" style="21" customWidth="1"/>
    <col min="11764" max="11764" width="10.7109375" style="21" customWidth="1"/>
    <col min="11765" max="11765" width="10.85546875" style="21" customWidth="1"/>
    <col min="11766" max="11766" width="12.5703125" style="21" customWidth="1"/>
    <col min="11767" max="11767" width="14.140625" style="21" customWidth="1"/>
    <col min="11768" max="11768" width="12.7109375" style="21" customWidth="1"/>
    <col min="11769" max="12011" width="9.140625" style="21"/>
    <col min="12012" max="12012" width="5" style="21" customWidth="1"/>
    <col min="12013" max="12013" width="8" style="21" customWidth="1"/>
    <col min="12014" max="12014" width="20.42578125" style="21" customWidth="1"/>
    <col min="12015" max="12015" width="10.140625" style="21" bestFit="1" customWidth="1"/>
    <col min="12016" max="12016" width="13.42578125" style="21" customWidth="1"/>
    <col min="12017" max="12017" width="13" style="21" customWidth="1"/>
    <col min="12018" max="12019" width="9.7109375" style="21" customWidth="1"/>
    <col min="12020" max="12020" width="10.7109375" style="21" customWidth="1"/>
    <col min="12021" max="12021" width="10.85546875" style="21" customWidth="1"/>
    <col min="12022" max="12022" width="12.5703125" style="21" customWidth="1"/>
    <col min="12023" max="12023" width="14.140625" style="21" customWidth="1"/>
    <col min="12024" max="12024" width="12.7109375" style="21" customWidth="1"/>
    <col min="12025" max="12267" width="9.140625" style="21"/>
    <col min="12268" max="12268" width="5" style="21" customWidth="1"/>
    <col min="12269" max="12269" width="8" style="21" customWidth="1"/>
    <col min="12270" max="12270" width="20.42578125" style="21" customWidth="1"/>
    <col min="12271" max="12271" width="10.140625" style="21" bestFit="1" customWidth="1"/>
    <col min="12272" max="12272" width="13.42578125" style="21" customWidth="1"/>
    <col min="12273" max="12273" width="13" style="21" customWidth="1"/>
    <col min="12274" max="12275" width="9.7109375" style="21" customWidth="1"/>
    <col min="12276" max="12276" width="10.7109375" style="21" customWidth="1"/>
    <col min="12277" max="12277" width="10.85546875" style="21" customWidth="1"/>
    <col min="12278" max="12278" width="12.5703125" style="21" customWidth="1"/>
    <col min="12279" max="12279" width="14.140625" style="21" customWidth="1"/>
    <col min="12280" max="12280" width="12.7109375" style="21" customWidth="1"/>
    <col min="12281" max="12523" width="9.140625" style="21"/>
    <col min="12524" max="12524" width="5" style="21" customWidth="1"/>
    <col min="12525" max="12525" width="8" style="21" customWidth="1"/>
    <col min="12526" max="12526" width="20.42578125" style="21" customWidth="1"/>
    <col min="12527" max="12527" width="10.140625" style="21" bestFit="1" customWidth="1"/>
    <col min="12528" max="12528" width="13.42578125" style="21" customWidth="1"/>
    <col min="12529" max="12529" width="13" style="21" customWidth="1"/>
    <col min="12530" max="12531" width="9.7109375" style="21" customWidth="1"/>
    <col min="12532" max="12532" width="10.7109375" style="21" customWidth="1"/>
    <col min="12533" max="12533" width="10.85546875" style="21" customWidth="1"/>
    <col min="12534" max="12534" width="12.5703125" style="21" customWidth="1"/>
    <col min="12535" max="12535" width="14.140625" style="21" customWidth="1"/>
    <col min="12536" max="12536" width="12.7109375" style="21" customWidth="1"/>
    <col min="12537" max="12779" width="9.140625" style="21"/>
    <col min="12780" max="12780" width="5" style="21" customWidth="1"/>
    <col min="12781" max="12781" width="8" style="21" customWidth="1"/>
    <col min="12782" max="12782" width="20.42578125" style="21" customWidth="1"/>
    <col min="12783" max="12783" width="10.140625" style="21" bestFit="1" customWidth="1"/>
    <col min="12784" max="12784" width="13.42578125" style="21" customWidth="1"/>
    <col min="12785" max="12785" width="13" style="21" customWidth="1"/>
    <col min="12786" max="12787" width="9.7109375" style="21" customWidth="1"/>
    <col min="12788" max="12788" width="10.7109375" style="21" customWidth="1"/>
    <col min="12789" max="12789" width="10.85546875" style="21" customWidth="1"/>
    <col min="12790" max="12790" width="12.5703125" style="21" customWidth="1"/>
    <col min="12791" max="12791" width="14.140625" style="21" customWidth="1"/>
    <col min="12792" max="12792" width="12.7109375" style="21" customWidth="1"/>
    <col min="12793" max="13035" width="9.140625" style="21"/>
    <col min="13036" max="13036" width="5" style="21" customWidth="1"/>
    <col min="13037" max="13037" width="8" style="21" customWidth="1"/>
    <col min="13038" max="13038" width="20.42578125" style="21" customWidth="1"/>
    <col min="13039" max="13039" width="10.140625" style="21" bestFit="1" customWidth="1"/>
    <col min="13040" max="13040" width="13.42578125" style="21" customWidth="1"/>
    <col min="13041" max="13041" width="13" style="21" customWidth="1"/>
    <col min="13042" max="13043" width="9.7109375" style="21" customWidth="1"/>
    <col min="13044" max="13044" width="10.7109375" style="21" customWidth="1"/>
    <col min="13045" max="13045" width="10.85546875" style="21" customWidth="1"/>
    <col min="13046" max="13046" width="12.5703125" style="21" customWidth="1"/>
    <col min="13047" max="13047" width="14.140625" style="21" customWidth="1"/>
    <col min="13048" max="13048" width="12.7109375" style="21" customWidth="1"/>
    <col min="13049" max="13291" width="9.140625" style="21"/>
    <col min="13292" max="13292" width="5" style="21" customWidth="1"/>
    <col min="13293" max="13293" width="8" style="21" customWidth="1"/>
    <col min="13294" max="13294" width="20.42578125" style="21" customWidth="1"/>
    <col min="13295" max="13295" width="10.140625" style="21" bestFit="1" customWidth="1"/>
    <col min="13296" max="13296" width="13.42578125" style="21" customWidth="1"/>
    <col min="13297" max="13297" width="13" style="21" customWidth="1"/>
    <col min="13298" max="13299" width="9.7109375" style="21" customWidth="1"/>
    <col min="13300" max="13300" width="10.7109375" style="21" customWidth="1"/>
    <col min="13301" max="13301" width="10.85546875" style="21" customWidth="1"/>
    <col min="13302" max="13302" width="12.5703125" style="21" customWidth="1"/>
    <col min="13303" max="13303" width="14.140625" style="21" customWidth="1"/>
    <col min="13304" max="13304" width="12.7109375" style="21" customWidth="1"/>
    <col min="13305" max="13547" width="9.140625" style="21"/>
    <col min="13548" max="13548" width="5" style="21" customWidth="1"/>
    <col min="13549" max="13549" width="8" style="21" customWidth="1"/>
    <col min="13550" max="13550" width="20.42578125" style="21" customWidth="1"/>
    <col min="13551" max="13551" width="10.140625" style="21" bestFit="1" customWidth="1"/>
    <col min="13552" max="13552" width="13.42578125" style="21" customWidth="1"/>
    <col min="13553" max="13553" width="13" style="21" customWidth="1"/>
    <col min="13554" max="13555" width="9.7109375" style="21" customWidth="1"/>
    <col min="13556" max="13556" width="10.7109375" style="21" customWidth="1"/>
    <col min="13557" max="13557" width="10.85546875" style="21" customWidth="1"/>
    <col min="13558" max="13558" width="12.5703125" style="21" customWidth="1"/>
    <col min="13559" max="13559" width="14.140625" style="21" customWidth="1"/>
    <col min="13560" max="13560" width="12.7109375" style="21" customWidth="1"/>
    <col min="13561" max="13803" width="9.140625" style="21"/>
    <col min="13804" max="13804" width="5" style="21" customWidth="1"/>
    <col min="13805" max="13805" width="8" style="21" customWidth="1"/>
    <col min="13806" max="13806" width="20.42578125" style="21" customWidth="1"/>
    <col min="13807" max="13807" width="10.140625" style="21" bestFit="1" customWidth="1"/>
    <col min="13808" max="13808" width="13.42578125" style="21" customWidth="1"/>
    <col min="13809" max="13809" width="13" style="21" customWidth="1"/>
    <col min="13810" max="13811" width="9.7109375" style="21" customWidth="1"/>
    <col min="13812" max="13812" width="10.7109375" style="21" customWidth="1"/>
    <col min="13813" max="13813" width="10.85546875" style="21" customWidth="1"/>
    <col min="13814" max="13814" width="12.5703125" style="21" customWidth="1"/>
    <col min="13815" max="13815" width="14.140625" style="21" customWidth="1"/>
    <col min="13816" max="13816" width="12.7109375" style="21" customWidth="1"/>
    <col min="13817" max="14059" width="9.140625" style="21"/>
    <col min="14060" max="14060" width="5" style="21" customWidth="1"/>
    <col min="14061" max="14061" width="8" style="21" customWidth="1"/>
    <col min="14062" max="14062" width="20.42578125" style="21" customWidth="1"/>
    <col min="14063" max="14063" width="10.140625" style="21" bestFit="1" customWidth="1"/>
    <col min="14064" max="14064" width="13.42578125" style="21" customWidth="1"/>
    <col min="14065" max="14065" width="13" style="21" customWidth="1"/>
    <col min="14066" max="14067" width="9.7109375" style="21" customWidth="1"/>
    <col min="14068" max="14068" width="10.7109375" style="21" customWidth="1"/>
    <col min="14069" max="14069" width="10.85546875" style="21" customWidth="1"/>
    <col min="14070" max="14070" width="12.5703125" style="21" customWidth="1"/>
    <col min="14071" max="14071" width="14.140625" style="21" customWidth="1"/>
    <col min="14072" max="14072" width="12.7109375" style="21" customWidth="1"/>
    <col min="14073" max="14315" width="9.140625" style="21"/>
    <col min="14316" max="14316" width="5" style="21" customWidth="1"/>
    <col min="14317" max="14317" width="8" style="21" customWidth="1"/>
    <col min="14318" max="14318" width="20.42578125" style="21" customWidth="1"/>
    <col min="14319" max="14319" width="10.140625" style="21" bestFit="1" customWidth="1"/>
    <col min="14320" max="14320" width="13.42578125" style="21" customWidth="1"/>
    <col min="14321" max="14321" width="13" style="21" customWidth="1"/>
    <col min="14322" max="14323" width="9.7109375" style="21" customWidth="1"/>
    <col min="14324" max="14324" width="10.7109375" style="21" customWidth="1"/>
    <col min="14325" max="14325" width="10.85546875" style="21" customWidth="1"/>
    <col min="14326" max="14326" width="12.5703125" style="21" customWidth="1"/>
    <col min="14327" max="14327" width="14.140625" style="21" customWidth="1"/>
    <col min="14328" max="14328" width="12.7109375" style="21" customWidth="1"/>
    <col min="14329" max="14571" width="9.140625" style="21"/>
    <col min="14572" max="14572" width="5" style="21" customWidth="1"/>
    <col min="14573" max="14573" width="8" style="21" customWidth="1"/>
    <col min="14574" max="14574" width="20.42578125" style="21" customWidth="1"/>
    <col min="14575" max="14575" width="10.140625" style="21" bestFit="1" customWidth="1"/>
    <col min="14576" max="14576" width="13.42578125" style="21" customWidth="1"/>
    <col min="14577" max="14577" width="13" style="21" customWidth="1"/>
    <col min="14578" max="14579" width="9.7109375" style="21" customWidth="1"/>
    <col min="14580" max="14580" width="10.7109375" style="21" customWidth="1"/>
    <col min="14581" max="14581" width="10.85546875" style="21" customWidth="1"/>
    <col min="14582" max="14582" width="12.5703125" style="21" customWidth="1"/>
    <col min="14583" max="14583" width="14.140625" style="21" customWidth="1"/>
    <col min="14584" max="14584" width="12.7109375" style="21" customWidth="1"/>
    <col min="14585" max="14827" width="9.140625" style="21"/>
    <col min="14828" max="14828" width="5" style="21" customWidth="1"/>
    <col min="14829" max="14829" width="8" style="21" customWidth="1"/>
    <col min="14830" max="14830" width="20.42578125" style="21" customWidth="1"/>
    <col min="14831" max="14831" width="10.140625" style="21" bestFit="1" customWidth="1"/>
    <col min="14832" max="14832" width="13.42578125" style="21" customWidth="1"/>
    <col min="14833" max="14833" width="13" style="21" customWidth="1"/>
    <col min="14834" max="14835" width="9.7109375" style="21" customWidth="1"/>
    <col min="14836" max="14836" width="10.7109375" style="21" customWidth="1"/>
    <col min="14837" max="14837" width="10.85546875" style="21" customWidth="1"/>
    <col min="14838" max="14838" width="12.5703125" style="21" customWidth="1"/>
    <col min="14839" max="14839" width="14.140625" style="21" customWidth="1"/>
    <col min="14840" max="14840" width="12.7109375" style="21" customWidth="1"/>
    <col min="14841" max="15083" width="9.140625" style="21"/>
    <col min="15084" max="15084" width="5" style="21" customWidth="1"/>
    <col min="15085" max="15085" width="8" style="21" customWidth="1"/>
    <col min="15086" max="15086" width="20.42578125" style="21" customWidth="1"/>
    <col min="15087" max="15087" width="10.140625" style="21" bestFit="1" customWidth="1"/>
    <col min="15088" max="15088" width="13.42578125" style="21" customWidth="1"/>
    <col min="15089" max="15089" width="13" style="21" customWidth="1"/>
    <col min="15090" max="15091" width="9.7109375" style="21" customWidth="1"/>
    <col min="15092" max="15092" width="10.7109375" style="21" customWidth="1"/>
    <col min="15093" max="15093" width="10.85546875" style="21" customWidth="1"/>
    <col min="15094" max="15094" width="12.5703125" style="21" customWidth="1"/>
    <col min="15095" max="15095" width="14.140625" style="21" customWidth="1"/>
    <col min="15096" max="15096" width="12.7109375" style="21" customWidth="1"/>
    <col min="15097" max="15339" width="9.140625" style="21"/>
    <col min="15340" max="15340" width="5" style="21" customWidth="1"/>
    <col min="15341" max="15341" width="8" style="21" customWidth="1"/>
    <col min="15342" max="15342" width="20.42578125" style="21" customWidth="1"/>
    <col min="15343" max="15343" width="10.140625" style="21" bestFit="1" customWidth="1"/>
    <col min="15344" max="15344" width="13.42578125" style="21" customWidth="1"/>
    <col min="15345" max="15345" width="13" style="21" customWidth="1"/>
    <col min="15346" max="15347" width="9.7109375" style="21" customWidth="1"/>
    <col min="15348" max="15348" width="10.7109375" style="21" customWidth="1"/>
    <col min="15349" max="15349" width="10.85546875" style="21" customWidth="1"/>
    <col min="15350" max="15350" width="12.5703125" style="21" customWidth="1"/>
    <col min="15351" max="15351" width="14.140625" style="21" customWidth="1"/>
    <col min="15352" max="15352" width="12.7109375" style="21" customWidth="1"/>
    <col min="15353" max="15595" width="9.140625" style="21"/>
    <col min="15596" max="15596" width="5" style="21" customWidth="1"/>
    <col min="15597" max="15597" width="8" style="21" customWidth="1"/>
    <col min="15598" max="15598" width="20.42578125" style="21" customWidth="1"/>
    <col min="15599" max="15599" width="10.140625" style="21" bestFit="1" customWidth="1"/>
    <col min="15600" max="15600" width="13.42578125" style="21" customWidth="1"/>
    <col min="15601" max="15601" width="13" style="21" customWidth="1"/>
    <col min="15602" max="15603" width="9.7109375" style="21" customWidth="1"/>
    <col min="15604" max="15604" width="10.7109375" style="21" customWidth="1"/>
    <col min="15605" max="15605" width="10.85546875" style="21" customWidth="1"/>
    <col min="15606" max="15606" width="12.5703125" style="21" customWidth="1"/>
    <col min="15607" max="15607" width="14.140625" style="21" customWidth="1"/>
    <col min="15608" max="15608" width="12.7109375" style="21" customWidth="1"/>
    <col min="15609" max="15851" width="9.140625" style="21"/>
    <col min="15852" max="15852" width="5" style="21" customWidth="1"/>
    <col min="15853" max="15853" width="8" style="21" customWidth="1"/>
    <col min="15854" max="15854" width="20.42578125" style="21" customWidth="1"/>
    <col min="15855" max="15855" width="10.140625" style="21" bestFit="1" customWidth="1"/>
    <col min="15856" max="15856" width="13.42578125" style="21" customWidth="1"/>
    <col min="15857" max="15857" width="13" style="21" customWidth="1"/>
    <col min="15858" max="15859" width="9.7109375" style="21" customWidth="1"/>
    <col min="15860" max="15860" width="10.7109375" style="21" customWidth="1"/>
    <col min="15861" max="15861" width="10.85546875" style="21" customWidth="1"/>
    <col min="15862" max="15862" width="12.5703125" style="21" customWidth="1"/>
    <col min="15863" max="15863" width="14.140625" style="21" customWidth="1"/>
    <col min="15864" max="15864" width="12.7109375" style="21" customWidth="1"/>
    <col min="15865" max="16107" width="9.140625" style="21"/>
    <col min="16108" max="16108" width="5" style="21" customWidth="1"/>
    <col min="16109" max="16109" width="8" style="21" customWidth="1"/>
    <col min="16110" max="16110" width="20.42578125" style="21" customWidth="1"/>
    <col min="16111" max="16111" width="10.140625" style="21" bestFit="1" customWidth="1"/>
    <col min="16112" max="16112" width="13.42578125" style="21" customWidth="1"/>
    <col min="16113" max="16113" width="13" style="21" customWidth="1"/>
    <col min="16114" max="16115" width="9.7109375" style="21" customWidth="1"/>
    <col min="16116" max="16116" width="10.7109375" style="21" customWidth="1"/>
    <col min="16117" max="16117" width="10.85546875" style="21" customWidth="1"/>
    <col min="16118" max="16118" width="12.5703125" style="21" customWidth="1"/>
    <col min="16119" max="16119" width="14.140625" style="21" customWidth="1"/>
    <col min="16120" max="16120" width="12.7109375" style="21" customWidth="1"/>
    <col min="16121" max="16384" width="9.140625" style="21"/>
  </cols>
  <sheetData>
    <row r="1" spans="1:15" s="2" customFormat="1" ht="47.25" customHeight="1">
      <c r="A1" s="311" t="s">
        <v>514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1"/>
      <c r="O1" s="1"/>
    </row>
    <row r="2" spans="1:15" s="2" customFormat="1" ht="18.75">
      <c r="A2" s="313" t="s">
        <v>734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"/>
      <c r="O2" s="3"/>
    </row>
    <row r="3" spans="1:15" s="2" customFormat="1" ht="18" hidden="1" customHeight="1">
      <c r="A3" s="147"/>
      <c r="B3" s="147"/>
      <c r="C3" s="147"/>
      <c r="D3" s="147"/>
      <c r="E3" s="147"/>
      <c r="F3" s="147"/>
      <c r="G3" s="147"/>
      <c r="H3" s="147"/>
      <c r="I3" s="198"/>
      <c r="J3" s="198"/>
      <c r="K3" s="147"/>
      <c r="L3" s="147"/>
      <c r="M3" s="147"/>
      <c r="N3" s="3"/>
      <c r="O3" s="3"/>
    </row>
    <row r="4" spans="1:15" s="2" customFormat="1" ht="18" hidden="1" customHeight="1">
      <c r="A4" s="147"/>
      <c r="B4" s="147"/>
      <c r="C4" s="147"/>
      <c r="D4" s="147"/>
      <c r="E4" s="147"/>
      <c r="F4" s="147"/>
      <c r="G4" s="147"/>
      <c r="H4" s="147"/>
      <c r="I4" s="198"/>
      <c r="J4" s="198"/>
      <c r="K4" s="147"/>
      <c r="L4" s="147"/>
      <c r="M4" s="147"/>
      <c r="N4" s="3"/>
      <c r="O4" s="3"/>
    </row>
    <row r="5" spans="1:15" s="2" customFormat="1" ht="18" hidden="1" customHeight="1">
      <c r="A5" s="147"/>
      <c r="B5" s="147"/>
      <c r="C5" s="147"/>
      <c r="D5" s="147"/>
      <c r="E5" s="147"/>
      <c r="F5" s="147"/>
      <c r="G5" s="147"/>
      <c r="H5" s="147"/>
      <c r="I5" s="198"/>
      <c r="J5" s="198"/>
      <c r="K5" s="147"/>
      <c r="L5" s="147"/>
      <c r="M5" s="147"/>
      <c r="N5" s="3"/>
      <c r="O5" s="3"/>
    </row>
    <row r="6" spans="1:15" s="2" customFormat="1" ht="18" hidden="1" customHeight="1">
      <c r="A6" s="147"/>
      <c r="B6" s="147"/>
      <c r="C6" s="147"/>
      <c r="D6" s="147"/>
      <c r="E6" s="147"/>
      <c r="F6" s="77" t="s">
        <v>67</v>
      </c>
      <c r="G6" s="147"/>
      <c r="H6" s="147"/>
      <c r="I6" s="198"/>
      <c r="J6" s="198"/>
      <c r="K6" s="147"/>
      <c r="L6" s="147"/>
      <c r="M6" s="147"/>
      <c r="N6" s="3"/>
      <c r="O6" s="3"/>
    </row>
    <row r="7" spans="1:15" s="2" customFormat="1" ht="12.75" customHeight="1">
      <c r="A7" s="4"/>
      <c r="E7" s="4"/>
      <c r="F7" s="4"/>
      <c r="G7" s="4"/>
      <c r="K7" s="5"/>
      <c r="L7" s="5"/>
      <c r="M7" s="5"/>
    </row>
    <row r="8" spans="1:15" s="6" customFormat="1" ht="18" customHeight="1">
      <c r="A8" s="264" t="s">
        <v>0</v>
      </c>
      <c r="B8" s="264" t="s">
        <v>1</v>
      </c>
      <c r="C8" s="266" t="s">
        <v>2</v>
      </c>
      <c r="D8" s="267"/>
      <c r="E8" s="264" t="s">
        <v>3</v>
      </c>
      <c r="F8" s="264" t="s">
        <v>4</v>
      </c>
      <c r="G8" s="264" t="s">
        <v>5</v>
      </c>
      <c r="H8" s="270" t="s">
        <v>6</v>
      </c>
      <c r="I8" s="271"/>
      <c r="J8" s="272"/>
      <c r="K8" s="258" t="s">
        <v>482</v>
      </c>
      <c r="L8" s="258" t="s">
        <v>7</v>
      </c>
      <c r="M8" s="149"/>
    </row>
    <row r="9" spans="1:15" s="6" customFormat="1" ht="15.75" customHeight="1">
      <c r="A9" s="265"/>
      <c r="B9" s="265"/>
      <c r="C9" s="268"/>
      <c r="D9" s="269"/>
      <c r="E9" s="265"/>
      <c r="F9" s="265"/>
      <c r="G9" s="265"/>
      <c r="H9" s="144" t="s">
        <v>478</v>
      </c>
      <c r="I9" s="194" t="s">
        <v>480</v>
      </c>
      <c r="J9" s="194" t="s">
        <v>481</v>
      </c>
      <c r="K9" s="259"/>
      <c r="L9" s="259"/>
      <c r="M9" s="149"/>
    </row>
    <row r="10" spans="1:15" s="8" customFormat="1" ht="18" customHeight="1">
      <c r="A10" s="23">
        <f>IF(B10=" ",0,1)</f>
        <v>1</v>
      </c>
      <c r="B10" s="24" t="str">
        <f>IF(KQ=$F$6,MSSV," ")</f>
        <v>14CC010101</v>
      </c>
      <c r="C10" s="82" t="str">
        <f t="shared" ref="C10:C73" si="0">IF(KQ=$F$6,HOLOT," ")</f>
        <v>Bùi Văn</v>
      </c>
      <c r="D10" s="86" t="str">
        <f t="shared" ref="D10:D73" si="1">IF(KQ=$F$6,TEN," ")</f>
        <v>Anh</v>
      </c>
      <c r="E10" s="89">
        <f t="shared" ref="E10:E73" si="2">IF(KQ=$F$6,NGAY," ")</f>
        <v>35165</v>
      </c>
      <c r="F10" s="24" t="str">
        <f t="shared" ref="F10:F73" si="3">IF(KQ=$F$6,NOIS," ")</f>
        <v>Quảng Nam</v>
      </c>
      <c r="G10" s="24" t="str">
        <f t="shared" ref="G10:G73" si="4">IF(KQ=$F$6,LOP," ")</f>
        <v>14C01.3</v>
      </c>
      <c r="H10" s="186">
        <f t="shared" ref="H10:H73" si="5">IF(KQ=$F$6,DVD,0)</f>
        <v>30</v>
      </c>
      <c r="I10" s="186">
        <f t="shared" ref="I10:I73" si="6">IF(KQ=$F$6,DNGHE,0)</f>
        <v>15</v>
      </c>
      <c r="J10" s="186">
        <f t="shared" ref="J10:J73" si="7">IF(KQ=$F$6,DN,0)</f>
        <v>12</v>
      </c>
      <c r="K10" s="97">
        <f>H10+I10+J10</f>
        <v>57</v>
      </c>
      <c r="L10" s="81" t="str">
        <f t="shared" ref="L10:L73" si="8">IF(KQ=$F$6,MSSV," ")</f>
        <v>14CC010101</v>
      </c>
      <c r="M10" s="78"/>
    </row>
    <row r="11" spans="1:15" s="8" customFormat="1" ht="18" customHeight="1">
      <c r="A11" s="9">
        <f>IF(B11=" ",A10,A10+1)</f>
        <v>2</v>
      </c>
      <c r="B11" s="10" t="str">
        <f t="shared" ref="B11:B74" si="9">IF(KQ=$F$6,MSSV," ")</f>
        <v>14CC010102</v>
      </c>
      <c r="C11" s="84" t="str">
        <f t="shared" si="0"/>
        <v>Hoàng Thị</v>
      </c>
      <c r="D11" s="87" t="str">
        <f t="shared" si="1"/>
        <v>Anh</v>
      </c>
      <c r="E11" s="90">
        <f t="shared" si="2"/>
        <v>35070</v>
      </c>
      <c r="F11" s="10" t="str">
        <f t="shared" si="3"/>
        <v>Hà Tĩnh</v>
      </c>
      <c r="G11" s="10" t="str">
        <f t="shared" si="4"/>
        <v>14C01.3</v>
      </c>
      <c r="H11" s="98">
        <f t="shared" si="5"/>
        <v>37</v>
      </c>
      <c r="I11" s="98">
        <f t="shared" si="6"/>
        <v>12</v>
      </c>
      <c r="J11" s="98">
        <f t="shared" si="7"/>
        <v>17</v>
      </c>
      <c r="K11" s="99">
        <f t="shared" ref="K11:K74" si="10">H11+I11+J11</f>
        <v>66</v>
      </c>
      <c r="L11" s="11" t="str">
        <f t="shared" si="8"/>
        <v>14CC010102</v>
      </c>
      <c r="M11" s="79" t="s">
        <v>14</v>
      </c>
    </row>
    <row r="12" spans="1:15" s="8" customFormat="1" ht="18" customHeight="1">
      <c r="A12" s="9">
        <f t="shared" ref="A12:A75" si="11">IF(B12=" ",A11,A11+1)</f>
        <v>3</v>
      </c>
      <c r="B12" s="10" t="str">
        <f t="shared" si="9"/>
        <v>15LC010001</v>
      </c>
      <c r="C12" s="84" t="str">
        <f t="shared" si="0"/>
        <v>Hoàng Thị Kim</v>
      </c>
      <c r="D12" s="87" t="str">
        <f t="shared" si="1"/>
        <v>Anh</v>
      </c>
      <c r="E12" s="90" t="str">
        <f t="shared" si="2"/>
        <v>23/04/94</v>
      </c>
      <c r="F12" s="10" t="str">
        <f t="shared" si="3"/>
        <v>Quảng Trị</v>
      </c>
      <c r="G12" s="10" t="str">
        <f t="shared" si="4"/>
        <v>15LTC01</v>
      </c>
      <c r="H12" s="98">
        <f t="shared" si="5"/>
        <v>30</v>
      </c>
      <c r="I12" s="98">
        <f t="shared" si="6"/>
        <v>15</v>
      </c>
      <c r="J12" s="98">
        <f t="shared" si="7"/>
        <v>12</v>
      </c>
      <c r="K12" s="99">
        <f t="shared" si="10"/>
        <v>57</v>
      </c>
      <c r="L12" s="11" t="str">
        <f t="shared" si="8"/>
        <v>15LC010001</v>
      </c>
      <c r="M12" s="79" t="s">
        <v>69</v>
      </c>
    </row>
    <row r="13" spans="1:15" s="8" customFormat="1" ht="18" customHeight="1">
      <c r="A13" s="9">
        <f t="shared" si="11"/>
        <v>4</v>
      </c>
      <c r="B13" s="10" t="str">
        <f t="shared" si="9"/>
        <v>14CC100003</v>
      </c>
      <c r="C13" s="84" t="str">
        <f t="shared" si="0"/>
        <v>Huỳnh Đỗ Vũ</v>
      </c>
      <c r="D13" s="87" t="str">
        <f t="shared" si="1"/>
        <v>Bảo</v>
      </c>
      <c r="E13" s="90">
        <f t="shared" si="2"/>
        <v>35386</v>
      </c>
      <c r="F13" s="10" t="str">
        <f t="shared" si="3"/>
        <v>Quảng Ngãi</v>
      </c>
      <c r="G13" s="10" t="str">
        <f t="shared" si="4"/>
        <v>14C10</v>
      </c>
      <c r="H13" s="98">
        <f t="shared" si="5"/>
        <v>31</v>
      </c>
      <c r="I13" s="98">
        <f t="shared" si="6"/>
        <v>16</v>
      </c>
      <c r="J13" s="98">
        <f t="shared" si="7"/>
        <v>12</v>
      </c>
      <c r="K13" s="99">
        <f t="shared" si="10"/>
        <v>59</v>
      </c>
      <c r="L13" s="11" t="str">
        <f t="shared" si="8"/>
        <v>14CC100003</v>
      </c>
      <c r="M13" s="79" t="s">
        <v>13</v>
      </c>
    </row>
    <row r="14" spans="1:15" s="8" customFormat="1" ht="18" customHeight="1">
      <c r="A14" s="9">
        <f t="shared" si="11"/>
        <v>5</v>
      </c>
      <c r="B14" s="10" t="str">
        <f t="shared" si="9"/>
        <v>14CC010002</v>
      </c>
      <c r="C14" s="84" t="str">
        <f t="shared" si="0"/>
        <v>Huỳnh Thị</v>
      </c>
      <c r="D14" s="87" t="str">
        <f t="shared" si="1"/>
        <v>Bình</v>
      </c>
      <c r="E14" s="90">
        <f t="shared" si="2"/>
        <v>35098</v>
      </c>
      <c r="F14" s="10" t="str">
        <f t="shared" si="3"/>
        <v>Quảng Ngãi</v>
      </c>
      <c r="G14" s="10" t="str">
        <f t="shared" si="4"/>
        <v>14C01.1</v>
      </c>
      <c r="H14" s="98">
        <f t="shared" si="5"/>
        <v>30</v>
      </c>
      <c r="I14" s="98">
        <f t="shared" si="6"/>
        <v>16</v>
      </c>
      <c r="J14" s="98">
        <f t="shared" si="7"/>
        <v>12</v>
      </c>
      <c r="K14" s="99">
        <f t="shared" si="10"/>
        <v>58</v>
      </c>
      <c r="L14" s="11" t="str">
        <f t="shared" si="8"/>
        <v>14CC010002</v>
      </c>
      <c r="M14" s="79" t="s">
        <v>9</v>
      </c>
    </row>
    <row r="15" spans="1:15" s="8" customFormat="1" ht="18" customHeight="1">
      <c r="A15" s="9">
        <f t="shared" si="11"/>
        <v>6</v>
      </c>
      <c r="B15" s="10" t="str">
        <f t="shared" si="9"/>
        <v>14CC060002</v>
      </c>
      <c r="C15" s="84" t="str">
        <f t="shared" si="0"/>
        <v>Mông Thị Thúy</v>
      </c>
      <c r="D15" s="87" t="str">
        <f t="shared" si="1"/>
        <v>Bình</v>
      </c>
      <c r="E15" s="90">
        <f t="shared" si="2"/>
        <v>35184</v>
      </c>
      <c r="F15" s="10" t="str">
        <f t="shared" si="3"/>
        <v>Sông Bé</v>
      </c>
      <c r="G15" s="10" t="str">
        <f t="shared" si="4"/>
        <v>14C06.1</v>
      </c>
      <c r="H15" s="98">
        <f t="shared" si="5"/>
        <v>33</v>
      </c>
      <c r="I15" s="98">
        <f t="shared" si="6"/>
        <v>18</v>
      </c>
      <c r="J15" s="98">
        <f t="shared" si="7"/>
        <v>14</v>
      </c>
      <c r="K15" s="99">
        <f t="shared" si="10"/>
        <v>65</v>
      </c>
      <c r="L15" s="11" t="str">
        <f t="shared" si="8"/>
        <v>14CC060002</v>
      </c>
      <c r="M15" s="79" t="s">
        <v>9</v>
      </c>
    </row>
    <row r="16" spans="1:15" s="8" customFormat="1" ht="18" customHeight="1">
      <c r="A16" s="9">
        <f t="shared" si="11"/>
        <v>7</v>
      </c>
      <c r="B16" s="10" t="str">
        <f t="shared" si="9"/>
        <v>14CC020002</v>
      </c>
      <c r="C16" s="84" t="str">
        <f t="shared" si="0"/>
        <v>Nguyễn Thị Như</v>
      </c>
      <c r="D16" s="87" t="str">
        <f t="shared" si="1"/>
        <v>Bình</v>
      </c>
      <c r="E16" s="90">
        <f t="shared" si="2"/>
        <v>34919</v>
      </c>
      <c r="F16" s="10" t="str">
        <f t="shared" si="3"/>
        <v>Quảng Trị</v>
      </c>
      <c r="G16" s="10" t="str">
        <f t="shared" si="4"/>
        <v>14C02</v>
      </c>
      <c r="H16" s="98">
        <f t="shared" si="5"/>
        <v>30</v>
      </c>
      <c r="I16" s="98">
        <f t="shared" si="6"/>
        <v>20</v>
      </c>
      <c r="J16" s="98">
        <f t="shared" si="7"/>
        <v>16</v>
      </c>
      <c r="K16" s="99">
        <f t="shared" si="10"/>
        <v>66</v>
      </c>
      <c r="L16" s="11" t="str">
        <f t="shared" si="8"/>
        <v>14CC020002</v>
      </c>
      <c r="M16" s="79" t="s">
        <v>69</v>
      </c>
    </row>
    <row r="17" spans="1:13" s="8" customFormat="1" ht="18" customHeight="1">
      <c r="A17" s="9">
        <f t="shared" si="11"/>
        <v>8</v>
      </c>
      <c r="B17" s="10" t="str">
        <f t="shared" si="9"/>
        <v>14CC020003</v>
      </c>
      <c r="C17" s="84" t="str">
        <f t="shared" si="0"/>
        <v>Kpă H'</v>
      </c>
      <c r="D17" s="87" t="str">
        <f t="shared" si="1"/>
        <v>Blal</v>
      </c>
      <c r="E17" s="90">
        <f t="shared" si="2"/>
        <v>34566</v>
      </c>
      <c r="F17" s="10" t="str">
        <f t="shared" si="3"/>
        <v>Gia Lai</v>
      </c>
      <c r="G17" s="10" t="str">
        <f t="shared" si="4"/>
        <v>14C02</v>
      </c>
      <c r="H17" s="98">
        <f t="shared" si="5"/>
        <v>32</v>
      </c>
      <c r="I17" s="98">
        <f t="shared" si="6"/>
        <v>20</v>
      </c>
      <c r="J17" s="98">
        <f t="shared" si="7"/>
        <v>17</v>
      </c>
      <c r="K17" s="99">
        <f t="shared" si="10"/>
        <v>69</v>
      </c>
      <c r="L17" s="11" t="str">
        <f t="shared" si="8"/>
        <v>14CC020003</v>
      </c>
      <c r="M17" s="78"/>
    </row>
    <row r="18" spans="1:13" s="8" customFormat="1" ht="18" customHeight="1">
      <c r="A18" s="9">
        <f t="shared" si="11"/>
        <v>9</v>
      </c>
      <c r="B18" s="10" t="str">
        <f t="shared" si="9"/>
        <v>14CC010003</v>
      </c>
      <c r="C18" s="84" t="str">
        <f t="shared" si="0"/>
        <v>Bùi Thị</v>
      </c>
      <c r="D18" s="87" t="str">
        <f t="shared" si="1"/>
        <v>Cẩm</v>
      </c>
      <c r="E18" s="90">
        <f t="shared" si="2"/>
        <v>34700</v>
      </c>
      <c r="F18" s="10" t="str">
        <f t="shared" si="3"/>
        <v>Quảng Nam</v>
      </c>
      <c r="G18" s="10" t="str">
        <f t="shared" si="4"/>
        <v>14C01.1</v>
      </c>
      <c r="H18" s="98">
        <f t="shared" si="5"/>
        <v>30</v>
      </c>
      <c r="I18" s="98">
        <f t="shared" si="6"/>
        <v>19</v>
      </c>
      <c r="J18" s="98">
        <f t="shared" si="7"/>
        <v>12</v>
      </c>
      <c r="K18" s="99">
        <f t="shared" si="10"/>
        <v>61</v>
      </c>
      <c r="L18" s="11" t="str">
        <f t="shared" si="8"/>
        <v>14CC010003</v>
      </c>
      <c r="M18" s="78" t="s">
        <v>70</v>
      </c>
    </row>
    <row r="19" spans="1:13" s="8" customFormat="1" ht="18" customHeight="1">
      <c r="A19" s="9">
        <f t="shared" si="11"/>
        <v>10</v>
      </c>
      <c r="B19" s="10" t="str">
        <f t="shared" si="9"/>
        <v>14CC010204</v>
      </c>
      <c r="C19" s="84" t="str">
        <f t="shared" si="0"/>
        <v>Nguyễn Thị Vân</v>
      </c>
      <c r="D19" s="87" t="str">
        <f t="shared" si="1"/>
        <v>Cẩm</v>
      </c>
      <c r="E19" s="90">
        <f t="shared" si="2"/>
        <v>35268</v>
      </c>
      <c r="F19" s="10" t="str">
        <f t="shared" si="3"/>
        <v>Quảng Ngãi</v>
      </c>
      <c r="G19" s="10" t="str">
        <f t="shared" si="4"/>
        <v>14C01.5</v>
      </c>
      <c r="H19" s="98">
        <f t="shared" si="5"/>
        <v>31</v>
      </c>
      <c r="I19" s="98">
        <f t="shared" si="6"/>
        <v>20</v>
      </c>
      <c r="J19" s="98">
        <f t="shared" si="7"/>
        <v>10</v>
      </c>
      <c r="K19" s="99">
        <f t="shared" si="10"/>
        <v>61</v>
      </c>
      <c r="L19" s="11" t="str">
        <f t="shared" si="8"/>
        <v>14CC010204</v>
      </c>
      <c r="M19" s="79" t="s">
        <v>14</v>
      </c>
    </row>
    <row r="20" spans="1:13" s="8" customFormat="1" ht="18" customHeight="1">
      <c r="A20" s="9">
        <f t="shared" si="11"/>
        <v>11</v>
      </c>
      <c r="B20" s="10" t="str">
        <f t="shared" si="9"/>
        <v>14CC010154</v>
      </c>
      <c r="C20" s="84" t="str">
        <f t="shared" si="0"/>
        <v>Nguyễn Thị</v>
      </c>
      <c r="D20" s="87" t="str">
        <f t="shared" si="1"/>
        <v>Cảnh</v>
      </c>
      <c r="E20" s="90">
        <f t="shared" si="2"/>
        <v>35407</v>
      </c>
      <c r="F20" s="10" t="str">
        <f t="shared" si="3"/>
        <v>Quảng Ngãi</v>
      </c>
      <c r="G20" s="10" t="str">
        <f t="shared" si="4"/>
        <v>14C01.4</v>
      </c>
      <c r="H20" s="98">
        <f t="shared" si="5"/>
        <v>30</v>
      </c>
      <c r="I20" s="98">
        <f t="shared" si="6"/>
        <v>20</v>
      </c>
      <c r="J20" s="98">
        <f t="shared" si="7"/>
        <v>17</v>
      </c>
      <c r="K20" s="99">
        <f t="shared" si="10"/>
        <v>67</v>
      </c>
      <c r="L20" s="11" t="str">
        <f t="shared" si="8"/>
        <v>14CC010154</v>
      </c>
      <c r="M20" s="79" t="s">
        <v>13</v>
      </c>
    </row>
    <row r="21" spans="1:13" s="8" customFormat="1" ht="18" customHeight="1">
      <c r="A21" s="9">
        <f t="shared" si="11"/>
        <v>12</v>
      </c>
      <c r="B21" s="10" t="str">
        <f t="shared" si="9"/>
        <v>14CC010103</v>
      </c>
      <c r="C21" s="84" t="str">
        <f t="shared" si="0"/>
        <v>Trần Thị Kim</v>
      </c>
      <c r="D21" s="87" t="str">
        <f t="shared" si="1"/>
        <v>Chi</v>
      </c>
      <c r="E21" s="90">
        <f t="shared" si="2"/>
        <v>35065</v>
      </c>
      <c r="F21" s="10" t="str">
        <f t="shared" si="3"/>
        <v>Bình Định</v>
      </c>
      <c r="G21" s="10" t="str">
        <f t="shared" si="4"/>
        <v>14C01.3</v>
      </c>
      <c r="H21" s="98">
        <f t="shared" si="5"/>
        <v>34</v>
      </c>
      <c r="I21" s="98">
        <f t="shared" si="6"/>
        <v>15</v>
      </c>
      <c r="J21" s="98">
        <f t="shared" si="7"/>
        <v>15</v>
      </c>
      <c r="K21" s="99">
        <f t="shared" si="10"/>
        <v>64</v>
      </c>
      <c r="L21" s="11" t="str">
        <f t="shared" si="8"/>
        <v>14CC010103</v>
      </c>
      <c r="M21" s="79"/>
    </row>
    <row r="22" spans="1:13" s="8" customFormat="1" ht="18" customHeight="1">
      <c r="A22" s="9">
        <f t="shared" si="11"/>
        <v>13</v>
      </c>
      <c r="B22" s="10" t="str">
        <f t="shared" si="9"/>
        <v>14CC010104</v>
      </c>
      <c r="C22" s="84" t="str">
        <f t="shared" si="0"/>
        <v>Nguyễn Công</v>
      </c>
      <c r="D22" s="87" t="str">
        <f t="shared" si="1"/>
        <v>Chính</v>
      </c>
      <c r="E22" s="90">
        <f t="shared" si="2"/>
        <v>34879</v>
      </c>
      <c r="F22" s="10" t="str">
        <f t="shared" si="3"/>
        <v>Thừa Thiên Huế</v>
      </c>
      <c r="G22" s="10" t="str">
        <f t="shared" si="4"/>
        <v>14C01.3</v>
      </c>
      <c r="H22" s="98">
        <f t="shared" si="5"/>
        <v>30</v>
      </c>
      <c r="I22" s="98">
        <f t="shared" si="6"/>
        <v>14</v>
      </c>
      <c r="J22" s="98">
        <f t="shared" si="7"/>
        <v>12</v>
      </c>
      <c r="K22" s="99">
        <f t="shared" si="10"/>
        <v>56</v>
      </c>
      <c r="L22" s="11" t="str">
        <f t="shared" si="8"/>
        <v>14CC010104</v>
      </c>
      <c r="M22" s="79" t="s">
        <v>69</v>
      </c>
    </row>
    <row r="23" spans="1:13" s="8" customFormat="1" ht="17.100000000000001" hidden="1" customHeight="1">
      <c r="A23" s="9">
        <f t="shared" si="11"/>
        <v>13</v>
      </c>
      <c r="B23" s="10" t="str">
        <f t="shared" si="9"/>
        <v xml:space="preserve"> </v>
      </c>
      <c r="C23" s="84" t="str">
        <f t="shared" si="0"/>
        <v xml:space="preserve"> </v>
      </c>
      <c r="D23" s="87" t="str">
        <f t="shared" si="1"/>
        <v xml:space="preserve"> </v>
      </c>
      <c r="E23" s="90" t="str">
        <f t="shared" si="2"/>
        <v xml:space="preserve"> </v>
      </c>
      <c r="F23" s="10" t="str">
        <f t="shared" si="3"/>
        <v xml:space="preserve"> </v>
      </c>
      <c r="G23" s="10" t="str">
        <f t="shared" si="4"/>
        <v xml:space="preserve"> </v>
      </c>
      <c r="H23" s="98">
        <f t="shared" si="5"/>
        <v>0</v>
      </c>
      <c r="I23" s="98">
        <f t="shared" si="6"/>
        <v>0</v>
      </c>
      <c r="J23" s="98">
        <f t="shared" si="7"/>
        <v>0</v>
      </c>
      <c r="K23" s="99">
        <f t="shared" si="10"/>
        <v>0</v>
      </c>
      <c r="L23" s="11" t="str">
        <f t="shared" si="8"/>
        <v xml:space="preserve"> </v>
      </c>
      <c r="M23" s="79" t="s">
        <v>13</v>
      </c>
    </row>
    <row r="24" spans="1:13" s="8" customFormat="1" ht="18" customHeight="1">
      <c r="A24" s="9">
        <f>IF(B24=" ",A23,A23+1)</f>
        <v>14</v>
      </c>
      <c r="B24" s="10" t="str">
        <f t="shared" si="9"/>
        <v>14CC100005</v>
      </c>
      <c r="C24" s="84" t="str">
        <f t="shared" si="0"/>
        <v>Trần</v>
      </c>
      <c r="D24" s="87" t="str">
        <f t="shared" si="1"/>
        <v>Chung</v>
      </c>
      <c r="E24" s="90">
        <f t="shared" si="2"/>
        <v>34890</v>
      </c>
      <c r="F24" s="10" t="str">
        <f t="shared" si="3"/>
        <v>Quảng Nam ĐN</v>
      </c>
      <c r="G24" s="10" t="str">
        <f t="shared" si="4"/>
        <v>14C10</v>
      </c>
      <c r="H24" s="98">
        <f t="shared" si="5"/>
        <v>31</v>
      </c>
      <c r="I24" s="98">
        <f t="shared" si="6"/>
        <v>20</v>
      </c>
      <c r="J24" s="98">
        <f t="shared" si="7"/>
        <v>11</v>
      </c>
      <c r="K24" s="99">
        <f t="shared" si="10"/>
        <v>62</v>
      </c>
      <c r="L24" s="11" t="str">
        <f t="shared" si="8"/>
        <v>14CC100005</v>
      </c>
      <c r="M24" s="79" t="s">
        <v>13</v>
      </c>
    </row>
    <row r="25" spans="1:13" s="8" customFormat="1" ht="18" customHeight="1">
      <c r="A25" s="9">
        <f t="shared" si="11"/>
        <v>15</v>
      </c>
      <c r="B25" s="10" t="str">
        <f t="shared" si="9"/>
        <v>14CC010105</v>
      </c>
      <c r="C25" s="84" t="str">
        <f t="shared" si="0"/>
        <v>Lê Thị</v>
      </c>
      <c r="D25" s="87" t="str">
        <f t="shared" si="1"/>
        <v>Của</v>
      </c>
      <c r="E25" s="90">
        <f t="shared" si="2"/>
        <v>35385</v>
      </c>
      <c r="F25" s="10" t="str">
        <f t="shared" si="3"/>
        <v>Bình Định</v>
      </c>
      <c r="G25" s="10" t="str">
        <f t="shared" si="4"/>
        <v>14C01.3</v>
      </c>
      <c r="H25" s="98">
        <f t="shared" si="5"/>
        <v>32</v>
      </c>
      <c r="I25" s="98">
        <f t="shared" si="6"/>
        <v>16</v>
      </c>
      <c r="J25" s="98">
        <f t="shared" si="7"/>
        <v>12</v>
      </c>
      <c r="K25" s="99">
        <f t="shared" si="10"/>
        <v>60</v>
      </c>
      <c r="L25" s="11" t="str">
        <f t="shared" si="8"/>
        <v>14CC010105</v>
      </c>
      <c r="M25" s="79" t="s">
        <v>9</v>
      </c>
    </row>
    <row r="26" spans="1:13" s="8" customFormat="1" ht="18" customHeight="1">
      <c r="A26" s="9">
        <f t="shared" si="11"/>
        <v>16</v>
      </c>
      <c r="B26" s="10" t="str">
        <f t="shared" si="9"/>
        <v>14CC010051</v>
      </c>
      <c r="C26" s="84" t="str">
        <f t="shared" si="0"/>
        <v>Mai Trung</v>
      </c>
      <c r="D26" s="87" t="str">
        <f t="shared" si="1"/>
        <v>Cường</v>
      </c>
      <c r="E26" s="90">
        <f t="shared" si="2"/>
        <v>35264</v>
      </c>
      <c r="F26" s="10" t="str">
        <f t="shared" si="3"/>
        <v>Quảng Nam ĐN</v>
      </c>
      <c r="G26" s="10" t="str">
        <f t="shared" si="4"/>
        <v>14C01.2</v>
      </c>
      <c r="H26" s="98">
        <f t="shared" si="5"/>
        <v>30</v>
      </c>
      <c r="I26" s="98">
        <f t="shared" si="6"/>
        <v>20</v>
      </c>
      <c r="J26" s="98">
        <f t="shared" si="7"/>
        <v>13</v>
      </c>
      <c r="K26" s="99">
        <f t="shared" si="10"/>
        <v>63</v>
      </c>
      <c r="L26" s="11" t="str">
        <f t="shared" si="8"/>
        <v>14CC010051</v>
      </c>
      <c r="M26" s="79"/>
    </row>
    <row r="27" spans="1:13" s="8" customFormat="1" ht="18" customHeight="1">
      <c r="A27" s="9">
        <f t="shared" si="11"/>
        <v>17</v>
      </c>
      <c r="B27" s="10" t="str">
        <f t="shared" si="9"/>
        <v>14CC100006</v>
      </c>
      <c r="C27" s="84" t="str">
        <f t="shared" si="0"/>
        <v>Lê Phước Hoàng</v>
      </c>
      <c r="D27" s="87" t="str">
        <f t="shared" si="1"/>
        <v>Danh</v>
      </c>
      <c r="E27" s="90">
        <f t="shared" si="2"/>
        <v>34825</v>
      </c>
      <c r="F27" s="10" t="str">
        <f t="shared" si="3"/>
        <v>Quảng Nam</v>
      </c>
      <c r="G27" s="10" t="str">
        <f t="shared" si="4"/>
        <v>14C10</v>
      </c>
      <c r="H27" s="98">
        <f t="shared" si="5"/>
        <v>35</v>
      </c>
      <c r="I27" s="98">
        <f t="shared" si="6"/>
        <v>20</v>
      </c>
      <c r="J27" s="98">
        <f t="shared" si="7"/>
        <v>11</v>
      </c>
      <c r="K27" s="99">
        <f t="shared" si="10"/>
        <v>66</v>
      </c>
      <c r="L27" s="11" t="str">
        <f t="shared" si="8"/>
        <v>14CC100006</v>
      </c>
      <c r="M27" s="79" t="s">
        <v>14</v>
      </c>
    </row>
    <row r="28" spans="1:13" s="8" customFormat="1" ht="18" customHeight="1">
      <c r="A28" s="9">
        <f t="shared" si="11"/>
        <v>18</v>
      </c>
      <c r="B28" s="10" t="str">
        <f t="shared" si="9"/>
        <v>15LC010002</v>
      </c>
      <c r="C28" s="84" t="str">
        <f t="shared" si="0"/>
        <v>Nguyễn Thị Hồng</v>
      </c>
      <c r="D28" s="87" t="str">
        <f t="shared" si="1"/>
        <v>Diễm</v>
      </c>
      <c r="E28" s="90" t="str">
        <f t="shared" si="2"/>
        <v>17/06/95</v>
      </c>
      <c r="F28" s="10" t="str">
        <f t="shared" si="3"/>
        <v>Bình Định</v>
      </c>
      <c r="G28" s="10" t="str">
        <f t="shared" si="4"/>
        <v>15LTC01</v>
      </c>
      <c r="H28" s="98">
        <f t="shared" si="5"/>
        <v>36</v>
      </c>
      <c r="I28" s="98">
        <f t="shared" si="6"/>
        <v>15</v>
      </c>
      <c r="J28" s="98">
        <f t="shared" si="7"/>
        <v>15</v>
      </c>
      <c r="K28" s="99">
        <f t="shared" si="10"/>
        <v>66</v>
      </c>
      <c r="L28" s="11" t="str">
        <f t="shared" si="8"/>
        <v>15LC010002</v>
      </c>
      <c r="M28" s="79" t="s">
        <v>13</v>
      </c>
    </row>
    <row r="29" spans="1:13" s="8" customFormat="1" ht="18" customHeight="1">
      <c r="A29" s="9">
        <f t="shared" si="11"/>
        <v>19</v>
      </c>
      <c r="B29" s="10" t="str">
        <f t="shared" si="9"/>
        <v>14CC010158</v>
      </c>
      <c r="C29" s="84" t="str">
        <f t="shared" si="0"/>
        <v>Nguyễn Thị Thanh</v>
      </c>
      <c r="D29" s="87" t="str">
        <f t="shared" si="1"/>
        <v>Diệu</v>
      </c>
      <c r="E29" s="90">
        <f t="shared" si="2"/>
        <v>35250</v>
      </c>
      <c r="F29" s="10" t="str">
        <f t="shared" si="3"/>
        <v>Gia Lai</v>
      </c>
      <c r="G29" s="10" t="str">
        <f t="shared" si="4"/>
        <v>14C01.4</v>
      </c>
      <c r="H29" s="98">
        <f t="shared" si="5"/>
        <v>44</v>
      </c>
      <c r="I29" s="98">
        <f t="shared" si="6"/>
        <v>20</v>
      </c>
      <c r="J29" s="98">
        <f t="shared" si="7"/>
        <v>12</v>
      </c>
      <c r="K29" s="99">
        <f t="shared" si="10"/>
        <v>76</v>
      </c>
      <c r="L29" s="11" t="str">
        <f t="shared" si="8"/>
        <v>14CC010158</v>
      </c>
      <c r="M29" s="79" t="s">
        <v>9</v>
      </c>
    </row>
    <row r="30" spans="1:13" s="8" customFormat="1" ht="18" customHeight="1">
      <c r="A30" s="9">
        <f t="shared" si="11"/>
        <v>20</v>
      </c>
      <c r="B30" s="10" t="str">
        <f t="shared" si="9"/>
        <v>14CC060055</v>
      </c>
      <c r="C30" s="84" t="str">
        <f t="shared" si="0"/>
        <v>Lê Thị Thu</v>
      </c>
      <c r="D30" s="87" t="str">
        <f t="shared" si="1"/>
        <v>Hà</v>
      </c>
      <c r="E30" s="90">
        <f t="shared" si="2"/>
        <v>35342</v>
      </c>
      <c r="F30" s="10" t="str">
        <f t="shared" si="3"/>
        <v>Quảng Bình</v>
      </c>
      <c r="G30" s="10" t="str">
        <f t="shared" si="4"/>
        <v>14C06.2</v>
      </c>
      <c r="H30" s="98">
        <f t="shared" si="5"/>
        <v>34</v>
      </c>
      <c r="I30" s="98">
        <f t="shared" si="6"/>
        <v>19</v>
      </c>
      <c r="J30" s="98">
        <f t="shared" si="7"/>
        <v>11</v>
      </c>
      <c r="K30" s="99">
        <f t="shared" si="10"/>
        <v>64</v>
      </c>
      <c r="L30" s="11" t="str">
        <f t="shared" si="8"/>
        <v>14CC060055</v>
      </c>
      <c r="M30" s="79" t="s">
        <v>14</v>
      </c>
    </row>
    <row r="31" spans="1:13" s="8" customFormat="1" ht="18" customHeight="1">
      <c r="A31" s="9">
        <f t="shared" si="11"/>
        <v>21</v>
      </c>
      <c r="B31" s="10" t="str">
        <f t="shared" si="9"/>
        <v>12C2020130</v>
      </c>
      <c r="C31" s="84" t="str">
        <f t="shared" si="0"/>
        <v>Mạnh Hồng</v>
      </c>
      <c r="D31" s="87" t="str">
        <f t="shared" si="1"/>
        <v>Hà</v>
      </c>
      <c r="E31" s="90">
        <f t="shared" si="2"/>
        <v>34002</v>
      </c>
      <c r="F31" s="10" t="str">
        <f t="shared" si="3"/>
        <v>Quảng Bình</v>
      </c>
      <c r="G31" s="10" t="str">
        <f t="shared" si="4"/>
        <v>12A3</v>
      </c>
      <c r="H31" s="98">
        <f t="shared" si="5"/>
        <v>33</v>
      </c>
      <c r="I31" s="98">
        <f t="shared" si="6"/>
        <v>19</v>
      </c>
      <c r="J31" s="98">
        <f t="shared" si="7"/>
        <v>11</v>
      </c>
      <c r="K31" s="99">
        <f t="shared" si="10"/>
        <v>63</v>
      </c>
      <c r="L31" s="11" t="str">
        <f t="shared" si="8"/>
        <v>12C2020130</v>
      </c>
      <c r="M31" s="79" t="s">
        <v>14</v>
      </c>
    </row>
    <row r="32" spans="1:13" s="8" customFormat="1" ht="18" customHeight="1">
      <c r="A32" s="9">
        <f t="shared" si="11"/>
        <v>22</v>
      </c>
      <c r="B32" s="10" t="str">
        <f t="shared" si="9"/>
        <v>14CC010161</v>
      </c>
      <c r="C32" s="84" t="str">
        <f t="shared" si="0"/>
        <v>Nguyễn Thị</v>
      </c>
      <c r="D32" s="87" t="str">
        <f t="shared" si="1"/>
        <v>Hà</v>
      </c>
      <c r="E32" s="90">
        <f t="shared" si="2"/>
        <v>35252</v>
      </c>
      <c r="F32" s="10" t="str">
        <f t="shared" si="3"/>
        <v>Nghệ An</v>
      </c>
      <c r="G32" s="10" t="str">
        <f t="shared" si="4"/>
        <v>14C01.4</v>
      </c>
      <c r="H32" s="98">
        <f t="shared" si="5"/>
        <v>36</v>
      </c>
      <c r="I32" s="98">
        <f t="shared" si="6"/>
        <v>19</v>
      </c>
      <c r="J32" s="98">
        <f t="shared" si="7"/>
        <v>11</v>
      </c>
      <c r="K32" s="99">
        <f t="shared" si="10"/>
        <v>66</v>
      </c>
      <c r="L32" s="11" t="str">
        <f t="shared" si="8"/>
        <v>14CC010161</v>
      </c>
      <c r="M32" s="79" t="s">
        <v>9</v>
      </c>
    </row>
    <row r="33" spans="1:13" s="8" customFormat="1" ht="17.100000000000001" hidden="1" customHeight="1">
      <c r="A33" s="9">
        <f t="shared" si="11"/>
        <v>22</v>
      </c>
      <c r="B33" s="10" t="str">
        <f t="shared" si="9"/>
        <v xml:space="preserve"> </v>
      </c>
      <c r="C33" s="84" t="str">
        <f t="shared" si="0"/>
        <v xml:space="preserve"> </v>
      </c>
      <c r="D33" s="87" t="str">
        <f t="shared" si="1"/>
        <v xml:space="preserve"> </v>
      </c>
      <c r="E33" s="90" t="str">
        <f t="shared" si="2"/>
        <v xml:space="preserve"> </v>
      </c>
      <c r="F33" s="10" t="str">
        <f t="shared" si="3"/>
        <v xml:space="preserve"> </v>
      </c>
      <c r="G33" s="10" t="str">
        <f t="shared" si="4"/>
        <v xml:space="preserve"> </v>
      </c>
      <c r="H33" s="98">
        <f t="shared" si="5"/>
        <v>0</v>
      </c>
      <c r="I33" s="98">
        <f t="shared" si="6"/>
        <v>0</v>
      </c>
      <c r="J33" s="98">
        <f t="shared" si="7"/>
        <v>0</v>
      </c>
      <c r="K33" s="99">
        <f t="shared" si="10"/>
        <v>0</v>
      </c>
      <c r="L33" s="11" t="str">
        <f t="shared" si="8"/>
        <v xml:space="preserve"> </v>
      </c>
      <c r="M33" s="79" t="s">
        <v>9</v>
      </c>
    </row>
    <row r="34" spans="1:13" s="8" customFormat="1" ht="18" customHeight="1">
      <c r="A34" s="9">
        <f t="shared" si="11"/>
        <v>23</v>
      </c>
      <c r="B34" s="10" t="str">
        <f t="shared" si="9"/>
        <v>14CC060010</v>
      </c>
      <c r="C34" s="84" t="str">
        <f t="shared" si="0"/>
        <v>Bùi Thị</v>
      </c>
      <c r="D34" s="87" t="str">
        <f t="shared" si="1"/>
        <v>Hạ</v>
      </c>
      <c r="E34" s="90">
        <f t="shared" si="2"/>
        <v>35065</v>
      </c>
      <c r="F34" s="10" t="str">
        <f t="shared" si="3"/>
        <v>Quảng Ngãi</v>
      </c>
      <c r="G34" s="10" t="str">
        <f t="shared" si="4"/>
        <v>14C06.1</v>
      </c>
      <c r="H34" s="98">
        <f t="shared" si="5"/>
        <v>30</v>
      </c>
      <c r="I34" s="98">
        <f t="shared" si="6"/>
        <v>18</v>
      </c>
      <c r="J34" s="98">
        <f t="shared" si="7"/>
        <v>16</v>
      </c>
      <c r="K34" s="99">
        <f t="shared" si="10"/>
        <v>64</v>
      </c>
      <c r="L34" s="11" t="str">
        <f t="shared" si="8"/>
        <v>14CC060010</v>
      </c>
      <c r="M34" s="79" t="s">
        <v>13</v>
      </c>
    </row>
    <row r="35" spans="1:13" s="8" customFormat="1" ht="18" customHeight="1">
      <c r="A35" s="9">
        <f t="shared" si="11"/>
        <v>24</v>
      </c>
      <c r="B35" s="10" t="str">
        <f t="shared" si="9"/>
        <v>14CC060056</v>
      </c>
      <c r="C35" s="84" t="str">
        <f t="shared" si="0"/>
        <v>Phan Thị Mây</v>
      </c>
      <c r="D35" s="87" t="str">
        <f t="shared" si="1"/>
        <v>Hạ</v>
      </c>
      <c r="E35" s="90">
        <f t="shared" si="2"/>
        <v>35419</v>
      </c>
      <c r="F35" s="10" t="str">
        <f t="shared" si="3"/>
        <v>Bình Định</v>
      </c>
      <c r="G35" s="10" t="str">
        <f t="shared" si="4"/>
        <v>14C06.2</v>
      </c>
      <c r="H35" s="98">
        <f t="shared" si="5"/>
        <v>28</v>
      </c>
      <c r="I35" s="98">
        <f t="shared" si="6"/>
        <v>18</v>
      </c>
      <c r="J35" s="98">
        <f t="shared" si="7"/>
        <v>10</v>
      </c>
      <c r="K35" s="99">
        <f t="shared" si="10"/>
        <v>56</v>
      </c>
      <c r="L35" s="11" t="str">
        <f t="shared" si="8"/>
        <v>14CC060056</v>
      </c>
      <c r="M35" s="79" t="s">
        <v>13</v>
      </c>
    </row>
    <row r="36" spans="1:13" s="8" customFormat="1" ht="18" customHeight="1">
      <c r="A36" s="9">
        <f t="shared" si="11"/>
        <v>25</v>
      </c>
      <c r="B36" s="10" t="str">
        <f t="shared" si="9"/>
        <v>14CC040001</v>
      </c>
      <c r="C36" s="84" t="str">
        <f t="shared" si="0"/>
        <v>Trịnh Đình</v>
      </c>
      <c r="D36" s="87" t="str">
        <f t="shared" si="1"/>
        <v>Hải</v>
      </c>
      <c r="E36" s="90">
        <f t="shared" si="2"/>
        <v>34711</v>
      </c>
      <c r="F36" s="10" t="str">
        <f t="shared" si="3"/>
        <v>ĐăkLăk</v>
      </c>
      <c r="G36" s="10" t="str">
        <f t="shared" si="4"/>
        <v>14C04</v>
      </c>
      <c r="H36" s="98">
        <f t="shared" si="5"/>
        <v>31</v>
      </c>
      <c r="I36" s="98">
        <f t="shared" si="6"/>
        <v>20</v>
      </c>
      <c r="J36" s="98">
        <f t="shared" si="7"/>
        <v>16</v>
      </c>
      <c r="K36" s="99">
        <f t="shared" si="10"/>
        <v>67</v>
      </c>
      <c r="L36" s="11" t="str">
        <f t="shared" si="8"/>
        <v>14CC040001</v>
      </c>
      <c r="M36" s="79"/>
    </row>
    <row r="37" spans="1:13" s="8" customFormat="1" ht="18" customHeight="1">
      <c r="A37" s="9">
        <f t="shared" si="11"/>
        <v>26</v>
      </c>
      <c r="B37" s="10" t="str">
        <f t="shared" si="9"/>
        <v>14CC020005</v>
      </c>
      <c r="C37" s="84" t="str">
        <f t="shared" si="0"/>
        <v>Nguyễn Thị</v>
      </c>
      <c r="D37" s="87" t="str">
        <f t="shared" si="1"/>
        <v>Hằng</v>
      </c>
      <c r="E37" s="90">
        <f t="shared" si="2"/>
        <v>35192</v>
      </c>
      <c r="F37" s="10" t="str">
        <f t="shared" si="3"/>
        <v>Thừa Thiên Huế</v>
      </c>
      <c r="G37" s="10" t="str">
        <f t="shared" si="4"/>
        <v>14C02</v>
      </c>
      <c r="H37" s="98">
        <f t="shared" si="5"/>
        <v>38</v>
      </c>
      <c r="I37" s="98">
        <f t="shared" si="6"/>
        <v>19</v>
      </c>
      <c r="J37" s="98">
        <f t="shared" si="7"/>
        <v>11</v>
      </c>
      <c r="K37" s="99">
        <f t="shared" si="10"/>
        <v>68</v>
      </c>
      <c r="L37" s="11" t="str">
        <f t="shared" si="8"/>
        <v>14CC020005</v>
      </c>
      <c r="M37" s="79"/>
    </row>
    <row r="38" spans="1:13" s="8" customFormat="1" ht="17.100000000000001" hidden="1" customHeight="1">
      <c r="A38" s="9">
        <f t="shared" si="11"/>
        <v>27</v>
      </c>
      <c r="B38" s="10" t="str">
        <f t="shared" si="9"/>
        <v>13CC040009</v>
      </c>
      <c r="C38" s="84" t="str">
        <f t="shared" si="0"/>
        <v>Nguyễn Thị Ngọc</v>
      </c>
      <c r="D38" s="87" t="str">
        <f t="shared" si="1"/>
        <v>Hằng</v>
      </c>
      <c r="E38" s="90">
        <f t="shared" si="2"/>
        <v>34973</v>
      </c>
      <c r="F38" s="10" t="str">
        <f t="shared" si="3"/>
        <v>Gia Lai</v>
      </c>
      <c r="G38" s="10" t="str">
        <f t="shared" si="4"/>
        <v>13C04</v>
      </c>
      <c r="H38" s="98">
        <f t="shared" si="5"/>
        <v>33</v>
      </c>
      <c r="I38" s="98">
        <f t="shared" si="6"/>
        <v>10</v>
      </c>
      <c r="J38" s="98">
        <f t="shared" si="7"/>
        <v>15</v>
      </c>
      <c r="K38" s="99">
        <f t="shared" si="10"/>
        <v>58</v>
      </c>
      <c r="L38" s="11" t="str">
        <f t="shared" si="8"/>
        <v>13CC040009</v>
      </c>
      <c r="M38" s="79" t="s">
        <v>14</v>
      </c>
    </row>
    <row r="39" spans="1:13" s="8" customFormat="1" ht="18" customHeight="1">
      <c r="A39" s="9">
        <f t="shared" si="11"/>
        <v>28</v>
      </c>
      <c r="B39" s="10" t="str">
        <f t="shared" si="9"/>
        <v>14CC020006</v>
      </c>
      <c r="C39" s="84" t="str">
        <f t="shared" si="0"/>
        <v>Đinh Thị Kim</v>
      </c>
      <c r="D39" s="87" t="str">
        <f t="shared" si="1"/>
        <v>Hạnh</v>
      </c>
      <c r="E39" s="90">
        <f t="shared" si="2"/>
        <v>35343</v>
      </c>
      <c r="F39" s="10" t="str">
        <f t="shared" si="3"/>
        <v>ĐăkLăk</v>
      </c>
      <c r="G39" s="10" t="str">
        <f t="shared" si="4"/>
        <v>14C02</v>
      </c>
      <c r="H39" s="98">
        <f t="shared" si="5"/>
        <v>36</v>
      </c>
      <c r="I39" s="98">
        <f t="shared" si="6"/>
        <v>16</v>
      </c>
      <c r="J39" s="98">
        <f t="shared" si="7"/>
        <v>17</v>
      </c>
      <c r="K39" s="99">
        <f t="shared" si="10"/>
        <v>69</v>
      </c>
      <c r="L39" s="11" t="str">
        <f t="shared" si="8"/>
        <v>14CC020006</v>
      </c>
      <c r="M39" s="79" t="s">
        <v>69</v>
      </c>
    </row>
    <row r="40" spans="1:13" s="8" customFormat="1" ht="18" customHeight="1">
      <c r="A40" s="9">
        <f t="shared" si="11"/>
        <v>29</v>
      </c>
      <c r="B40" s="10" t="str">
        <f t="shared" si="9"/>
        <v>14CC010162</v>
      </c>
      <c r="C40" s="84" t="str">
        <f t="shared" si="0"/>
        <v>Ngô Thị Lệ</v>
      </c>
      <c r="D40" s="87" t="str">
        <f t="shared" si="1"/>
        <v>Hạnh</v>
      </c>
      <c r="E40" s="90">
        <f t="shared" si="2"/>
        <v>34940</v>
      </c>
      <c r="F40" s="10" t="str">
        <f t="shared" si="3"/>
        <v>Quảng Nam</v>
      </c>
      <c r="G40" s="10" t="str">
        <f t="shared" si="4"/>
        <v>14C01.4</v>
      </c>
      <c r="H40" s="98">
        <f t="shared" si="5"/>
        <v>36</v>
      </c>
      <c r="I40" s="98">
        <f t="shared" si="6"/>
        <v>15</v>
      </c>
      <c r="J40" s="98">
        <f t="shared" si="7"/>
        <v>17</v>
      </c>
      <c r="K40" s="99">
        <f t="shared" si="10"/>
        <v>68</v>
      </c>
      <c r="L40" s="11" t="str">
        <f t="shared" si="8"/>
        <v>14CC010162</v>
      </c>
      <c r="M40" s="79"/>
    </row>
    <row r="41" spans="1:13" s="8" customFormat="1" ht="18" customHeight="1">
      <c r="A41" s="9">
        <f t="shared" si="11"/>
        <v>30</v>
      </c>
      <c r="B41" s="10" t="str">
        <f t="shared" si="9"/>
        <v>14CC060059</v>
      </c>
      <c r="C41" s="84" t="str">
        <f t="shared" si="0"/>
        <v>Châu Thị</v>
      </c>
      <c r="D41" s="87" t="str">
        <f t="shared" si="1"/>
        <v>Hiền</v>
      </c>
      <c r="E41" s="90">
        <f t="shared" si="2"/>
        <v>35074</v>
      </c>
      <c r="F41" s="10" t="str">
        <f t="shared" si="3"/>
        <v>Quảng Nam ĐN</v>
      </c>
      <c r="G41" s="10" t="str">
        <f t="shared" si="4"/>
        <v>14C06.2</v>
      </c>
      <c r="H41" s="98">
        <f t="shared" si="5"/>
        <v>41</v>
      </c>
      <c r="I41" s="98">
        <f t="shared" si="6"/>
        <v>12</v>
      </c>
      <c r="J41" s="98">
        <f t="shared" si="7"/>
        <v>11</v>
      </c>
      <c r="K41" s="99">
        <f t="shared" si="10"/>
        <v>64</v>
      </c>
      <c r="L41" s="11" t="str">
        <f t="shared" si="8"/>
        <v>14CC060059</v>
      </c>
      <c r="M41" s="79" t="s">
        <v>71</v>
      </c>
    </row>
    <row r="42" spans="1:13" s="8" customFormat="1" ht="18" customHeight="1">
      <c r="A42" s="9">
        <f t="shared" si="11"/>
        <v>31</v>
      </c>
      <c r="B42" s="10" t="str">
        <f t="shared" si="9"/>
        <v>14CC010013</v>
      </c>
      <c r="C42" s="84" t="str">
        <f t="shared" si="0"/>
        <v>Hoàng Thị</v>
      </c>
      <c r="D42" s="87" t="str">
        <f t="shared" si="1"/>
        <v>Hiền</v>
      </c>
      <c r="E42" s="90">
        <f t="shared" si="2"/>
        <v>34702</v>
      </c>
      <c r="F42" s="10" t="str">
        <f t="shared" si="3"/>
        <v>Nghệ An</v>
      </c>
      <c r="G42" s="10" t="str">
        <f t="shared" si="4"/>
        <v>14C01.1</v>
      </c>
      <c r="H42" s="98">
        <f t="shared" si="5"/>
        <v>30</v>
      </c>
      <c r="I42" s="98">
        <f t="shared" si="6"/>
        <v>17</v>
      </c>
      <c r="J42" s="98">
        <f t="shared" si="7"/>
        <v>11</v>
      </c>
      <c r="K42" s="99">
        <f t="shared" si="10"/>
        <v>58</v>
      </c>
      <c r="L42" s="11" t="str">
        <f t="shared" si="8"/>
        <v>14CC010013</v>
      </c>
      <c r="M42" s="79" t="s">
        <v>69</v>
      </c>
    </row>
    <row r="43" spans="1:13" s="8" customFormat="1" ht="18" customHeight="1">
      <c r="A43" s="9">
        <f t="shared" si="11"/>
        <v>32</v>
      </c>
      <c r="B43" s="10" t="str">
        <f t="shared" si="9"/>
        <v>14CC060012</v>
      </c>
      <c r="C43" s="84" t="str">
        <f t="shared" si="0"/>
        <v>Ngô Thị Thanh</v>
      </c>
      <c r="D43" s="87" t="str">
        <f t="shared" si="1"/>
        <v>Hiền</v>
      </c>
      <c r="E43" s="90">
        <f t="shared" si="2"/>
        <v>35109</v>
      </c>
      <c r="F43" s="10" t="str">
        <f t="shared" si="3"/>
        <v>Quảng Trị</v>
      </c>
      <c r="G43" s="10" t="str">
        <f t="shared" si="4"/>
        <v>14C06.1</v>
      </c>
      <c r="H43" s="98">
        <f t="shared" si="5"/>
        <v>33</v>
      </c>
      <c r="I43" s="98">
        <f t="shared" si="6"/>
        <v>16</v>
      </c>
      <c r="J43" s="98">
        <f t="shared" si="7"/>
        <v>12</v>
      </c>
      <c r="K43" s="99">
        <f t="shared" si="10"/>
        <v>61</v>
      </c>
      <c r="L43" s="11" t="str">
        <f t="shared" si="8"/>
        <v>14CC060012</v>
      </c>
      <c r="M43" s="79"/>
    </row>
    <row r="44" spans="1:13" s="8" customFormat="1" ht="18" customHeight="1">
      <c r="A44" s="9">
        <f t="shared" si="11"/>
        <v>33</v>
      </c>
      <c r="B44" s="10" t="str">
        <f t="shared" si="9"/>
        <v>14CC060058</v>
      </c>
      <c r="C44" s="84" t="str">
        <f t="shared" si="0"/>
        <v>Nguyễn Thị</v>
      </c>
      <c r="D44" s="87" t="str">
        <f t="shared" si="1"/>
        <v>Hiền</v>
      </c>
      <c r="E44" s="90">
        <f t="shared" si="2"/>
        <v>35181</v>
      </c>
      <c r="F44" s="10" t="str">
        <f t="shared" si="3"/>
        <v>Hà Tĩnh</v>
      </c>
      <c r="G44" s="10" t="str">
        <f t="shared" si="4"/>
        <v>14C06.2</v>
      </c>
      <c r="H44" s="98">
        <f t="shared" si="5"/>
        <v>37</v>
      </c>
      <c r="I44" s="98">
        <f t="shared" si="6"/>
        <v>17</v>
      </c>
      <c r="J44" s="98">
        <f t="shared" si="7"/>
        <v>17</v>
      </c>
      <c r="K44" s="99">
        <f t="shared" si="10"/>
        <v>71</v>
      </c>
      <c r="L44" s="11" t="str">
        <f t="shared" si="8"/>
        <v>14CC060058</v>
      </c>
      <c r="M44" s="79" t="s">
        <v>13</v>
      </c>
    </row>
    <row r="45" spans="1:13" s="8" customFormat="1" ht="18" customHeight="1">
      <c r="A45" s="9">
        <f t="shared" si="11"/>
        <v>34</v>
      </c>
      <c r="B45" s="10" t="str">
        <f t="shared" si="9"/>
        <v>14CC010210</v>
      </c>
      <c r="C45" s="84" t="str">
        <f t="shared" si="0"/>
        <v>Trần Thị Mỹ</v>
      </c>
      <c r="D45" s="87" t="str">
        <f t="shared" si="1"/>
        <v>Hiền</v>
      </c>
      <c r="E45" s="90">
        <f t="shared" si="2"/>
        <v>35378</v>
      </c>
      <c r="F45" s="10" t="str">
        <f t="shared" si="3"/>
        <v>Bình Định</v>
      </c>
      <c r="G45" s="10" t="str">
        <f t="shared" si="4"/>
        <v>14C01.5</v>
      </c>
      <c r="H45" s="98">
        <f t="shared" si="5"/>
        <v>30</v>
      </c>
      <c r="I45" s="98">
        <f t="shared" si="6"/>
        <v>17</v>
      </c>
      <c r="J45" s="98">
        <f t="shared" si="7"/>
        <v>17</v>
      </c>
      <c r="K45" s="99">
        <f t="shared" si="10"/>
        <v>64</v>
      </c>
      <c r="L45" s="11" t="str">
        <f t="shared" si="8"/>
        <v>14CC010210</v>
      </c>
      <c r="M45" s="79" t="s">
        <v>13</v>
      </c>
    </row>
    <row r="46" spans="1:13" s="8" customFormat="1" ht="18" customHeight="1">
      <c r="A46" s="9">
        <f t="shared" si="11"/>
        <v>35</v>
      </c>
      <c r="B46" s="10" t="str">
        <f t="shared" si="9"/>
        <v>14CC010114</v>
      </c>
      <c r="C46" s="84" t="str">
        <f t="shared" si="0"/>
        <v>Phạm Thị Mỹ</v>
      </c>
      <c r="D46" s="87" t="str">
        <f t="shared" si="1"/>
        <v>Hiệp</v>
      </c>
      <c r="E46" s="90">
        <f t="shared" si="2"/>
        <v>35389</v>
      </c>
      <c r="F46" s="10" t="str">
        <f t="shared" si="3"/>
        <v>Quảng Nam</v>
      </c>
      <c r="G46" s="10" t="str">
        <f t="shared" si="4"/>
        <v>14C01.3</v>
      </c>
      <c r="H46" s="98">
        <f t="shared" si="5"/>
        <v>43</v>
      </c>
      <c r="I46" s="98">
        <f t="shared" si="6"/>
        <v>15</v>
      </c>
      <c r="J46" s="98">
        <f t="shared" si="7"/>
        <v>17</v>
      </c>
      <c r="K46" s="99">
        <f t="shared" si="10"/>
        <v>75</v>
      </c>
      <c r="L46" s="11" t="str">
        <f t="shared" si="8"/>
        <v>14CC010114</v>
      </c>
      <c r="M46" s="79" t="s">
        <v>13</v>
      </c>
    </row>
    <row r="47" spans="1:13" s="8" customFormat="1" ht="18" customHeight="1">
      <c r="A47" s="9">
        <f t="shared" si="11"/>
        <v>36</v>
      </c>
      <c r="B47" s="10" t="str">
        <f t="shared" si="9"/>
        <v>14CC010115</v>
      </c>
      <c r="C47" s="84" t="str">
        <f t="shared" si="0"/>
        <v>Lê Tùng</v>
      </c>
      <c r="D47" s="87" t="str">
        <f t="shared" si="1"/>
        <v>Hiếu</v>
      </c>
      <c r="E47" s="90">
        <f t="shared" si="2"/>
        <v>35318</v>
      </c>
      <c r="F47" s="10" t="str">
        <f t="shared" si="3"/>
        <v>Quảng Ngãi</v>
      </c>
      <c r="G47" s="10" t="str">
        <f t="shared" si="4"/>
        <v>14C01.3</v>
      </c>
      <c r="H47" s="98">
        <f t="shared" si="5"/>
        <v>33</v>
      </c>
      <c r="I47" s="98">
        <f t="shared" si="6"/>
        <v>17</v>
      </c>
      <c r="J47" s="98">
        <f t="shared" si="7"/>
        <v>18</v>
      </c>
      <c r="K47" s="99">
        <f t="shared" si="10"/>
        <v>68</v>
      </c>
      <c r="L47" s="11" t="str">
        <f t="shared" si="8"/>
        <v>14CC010115</v>
      </c>
      <c r="M47" s="79" t="s">
        <v>69</v>
      </c>
    </row>
    <row r="48" spans="1:13" s="8" customFormat="1" ht="18" customHeight="1">
      <c r="A48" s="9">
        <f t="shared" si="11"/>
        <v>37</v>
      </c>
      <c r="B48" s="10" t="str">
        <f t="shared" si="9"/>
        <v>14CC010015</v>
      </c>
      <c r="C48" s="84" t="str">
        <f t="shared" si="0"/>
        <v>Nguyễn Thị</v>
      </c>
      <c r="D48" s="87" t="str">
        <f t="shared" si="1"/>
        <v>Hoa</v>
      </c>
      <c r="E48" s="90">
        <f t="shared" si="2"/>
        <v>35218</v>
      </c>
      <c r="F48" s="10" t="str">
        <f t="shared" si="3"/>
        <v>Bình Định</v>
      </c>
      <c r="G48" s="10" t="str">
        <f t="shared" si="4"/>
        <v>14C01.1</v>
      </c>
      <c r="H48" s="98">
        <f t="shared" si="5"/>
        <v>30</v>
      </c>
      <c r="I48" s="98">
        <f t="shared" si="6"/>
        <v>18</v>
      </c>
      <c r="J48" s="98">
        <f t="shared" si="7"/>
        <v>14</v>
      </c>
      <c r="K48" s="99">
        <f t="shared" si="10"/>
        <v>62</v>
      </c>
      <c r="L48" s="11" t="str">
        <f t="shared" si="8"/>
        <v>14CC010015</v>
      </c>
      <c r="M48" s="79"/>
    </row>
    <row r="49" spans="1:13" s="8" customFormat="1" ht="18" customHeight="1">
      <c r="A49" s="9">
        <f t="shared" si="11"/>
        <v>38</v>
      </c>
      <c r="B49" s="10" t="str">
        <f t="shared" si="9"/>
        <v>14CC010059</v>
      </c>
      <c r="C49" s="84" t="str">
        <f t="shared" si="0"/>
        <v>Phạm Thị</v>
      </c>
      <c r="D49" s="87" t="str">
        <f t="shared" si="1"/>
        <v>Hoa</v>
      </c>
      <c r="E49" s="90">
        <f t="shared" si="2"/>
        <v>35279</v>
      </c>
      <c r="F49" s="10" t="str">
        <f t="shared" si="3"/>
        <v>Hà Tĩnh</v>
      </c>
      <c r="G49" s="10" t="str">
        <f t="shared" si="4"/>
        <v>14C01.2</v>
      </c>
      <c r="H49" s="98">
        <f t="shared" si="5"/>
        <v>31</v>
      </c>
      <c r="I49" s="98">
        <f t="shared" si="6"/>
        <v>20</v>
      </c>
      <c r="J49" s="98">
        <f t="shared" si="7"/>
        <v>11</v>
      </c>
      <c r="K49" s="99">
        <f t="shared" si="10"/>
        <v>62</v>
      </c>
      <c r="L49" s="11" t="str">
        <f t="shared" si="8"/>
        <v>14CC010059</v>
      </c>
      <c r="M49" s="79" t="s">
        <v>71</v>
      </c>
    </row>
    <row r="50" spans="1:13" s="8" customFormat="1" ht="18" customHeight="1">
      <c r="A50" s="9">
        <f t="shared" si="11"/>
        <v>39</v>
      </c>
      <c r="B50" s="10" t="str">
        <f t="shared" si="9"/>
        <v>14CC060064</v>
      </c>
      <c r="C50" s="84" t="str">
        <f t="shared" si="0"/>
        <v>Nguyễn Thị Thanh</v>
      </c>
      <c r="D50" s="87" t="str">
        <f t="shared" si="1"/>
        <v>Hòa</v>
      </c>
      <c r="E50" s="90">
        <f t="shared" si="2"/>
        <v>35266</v>
      </c>
      <c r="F50" s="10" t="str">
        <f t="shared" si="3"/>
        <v>Quảng Bình</v>
      </c>
      <c r="G50" s="10" t="str">
        <f t="shared" si="4"/>
        <v>14C06.2</v>
      </c>
      <c r="H50" s="98">
        <f t="shared" si="5"/>
        <v>33</v>
      </c>
      <c r="I50" s="98">
        <f t="shared" si="6"/>
        <v>19</v>
      </c>
      <c r="J50" s="98">
        <f t="shared" si="7"/>
        <v>17</v>
      </c>
      <c r="K50" s="99">
        <f t="shared" si="10"/>
        <v>69</v>
      </c>
      <c r="L50" s="11" t="str">
        <f t="shared" si="8"/>
        <v>14CC060064</v>
      </c>
      <c r="M50" s="79" t="s">
        <v>9</v>
      </c>
    </row>
    <row r="51" spans="1:13" s="8" customFormat="1" ht="18" customHeight="1">
      <c r="A51" s="9">
        <f t="shared" si="11"/>
        <v>40</v>
      </c>
      <c r="B51" s="10" t="str">
        <f t="shared" si="9"/>
        <v>14CC100011</v>
      </c>
      <c r="C51" s="84" t="str">
        <f t="shared" si="0"/>
        <v>Chu Thị</v>
      </c>
      <c r="D51" s="87" t="str">
        <f t="shared" si="1"/>
        <v>Hoan</v>
      </c>
      <c r="E51" s="90">
        <f t="shared" si="2"/>
        <v>35065</v>
      </c>
      <c r="F51" s="10" t="str">
        <f t="shared" si="3"/>
        <v>Hà Tĩnh</v>
      </c>
      <c r="G51" s="10" t="str">
        <f t="shared" si="4"/>
        <v>14C10</v>
      </c>
      <c r="H51" s="98">
        <f t="shared" si="5"/>
        <v>35</v>
      </c>
      <c r="I51" s="98">
        <f t="shared" si="6"/>
        <v>16</v>
      </c>
      <c r="J51" s="98">
        <f t="shared" si="7"/>
        <v>17</v>
      </c>
      <c r="K51" s="99">
        <f t="shared" si="10"/>
        <v>68</v>
      </c>
      <c r="L51" s="11" t="str">
        <f t="shared" si="8"/>
        <v>14CC100011</v>
      </c>
      <c r="M51" s="79" t="s">
        <v>69</v>
      </c>
    </row>
    <row r="52" spans="1:13" s="8" customFormat="1" ht="18" customHeight="1">
      <c r="A52" s="9">
        <f t="shared" si="11"/>
        <v>41</v>
      </c>
      <c r="B52" s="10" t="str">
        <f t="shared" si="9"/>
        <v>14CC010213</v>
      </c>
      <c r="C52" s="84" t="str">
        <f t="shared" si="0"/>
        <v>Đặng Hoàng</v>
      </c>
      <c r="D52" s="87" t="str">
        <f t="shared" si="1"/>
        <v>Hoanh</v>
      </c>
      <c r="E52" s="90">
        <f t="shared" si="2"/>
        <v>35092</v>
      </c>
      <c r="F52" s="10" t="str">
        <f t="shared" si="3"/>
        <v>Quảng Ngãi</v>
      </c>
      <c r="G52" s="10" t="str">
        <f t="shared" si="4"/>
        <v>14C01.5</v>
      </c>
      <c r="H52" s="98">
        <f t="shared" si="5"/>
        <v>39</v>
      </c>
      <c r="I52" s="98">
        <f t="shared" si="6"/>
        <v>15</v>
      </c>
      <c r="J52" s="98">
        <f t="shared" si="7"/>
        <v>15</v>
      </c>
      <c r="K52" s="99">
        <f t="shared" si="10"/>
        <v>69</v>
      </c>
      <c r="L52" s="11" t="str">
        <f t="shared" si="8"/>
        <v>14CC010213</v>
      </c>
      <c r="M52" s="79" t="s">
        <v>69</v>
      </c>
    </row>
    <row r="53" spans="1:13" s="8" customFormat="1" ht="18" customHeight="1">
      <c r="A53" s="9">
        <f t="shared" si="11"/>
        <v>42</v>
      </c>
      <c r="B53" s="10" t="str">
        <f t="shared" si="9"/>
        <v>14CC010214</v>
      </c>
      <c r="C53" s="84" t="str">
        <f t="shared" si="0"/>
        <v>Nguyễn Thị</v>
      </c>
      <c r="D53" s="87" t="str">
        <f t="shared" si="1"/>
        <v>Hồng</v>
      </c>
      <c r="E53" s="90">
        <f t="shared" si="2"/>
        <v>34827</v>
      </c>
      <c r="F53" s="10" t="str">
        <f t="shared" si="3"/>
        <v>Quảng Bình</v>
      </c>
      <c r="G53" s="10" t="str">
        <f t="shared" si="4"/>
        <v>14C01.5</v>
      </c>
      <c r="H53" s="98">
        <f t="shared" si="5"/>
        <v>35</v>
      </c>
      <c r="I53" s="98">
        <f t="shared" si="6"/>
        <v>19</v>
      </c>
      <c r="J53" s="98">
        <f t="shared" si="7"/>
        <v>15</v>
      </c>
      <c r="K53" s="99">
        <f t="shared" si="10"/>
        <v>69</v>
      </c>
      <c r="L53" s="11" t="str">
        <f t="shared" si="8"/>
        <v>14CC010214</v>
      </c>
      <c r="M53" s="79" t="s">
        <v>69</v>
      </c>
    </row>
    <row r="54" spans="1:13" s="8" customFormat="1" ht="18" customHeight="1">
      <c r="A54" s="9">
        <f t="shared" si="11"/>
        <v>43</v>
      </c>
      <c r="B54" s="10" t="str">
        <f t="shared" si="9"/>
        <v>14CC010118</v>
      </c>
      <c r="C54" s="84" t="str">
        <f t="shared" si="0"/>
        <v>Phạm Ngọc</v>
      </c>
      <c r="D54" s="87" t="str">
        <f t="shared" si="1"/>
        <v>Hùng</v>
      </c>
      <c r="E54" s="90">
        <f t="shared" si="2"/>
        <v>34774</v>
      </c>
      <c r="F54" s="10" t="str">
        <f t="shared" si="3"/>
        <v>ĐăkLăk</v>
      </c>
      <c r="G54" s="10" t="str">
        <f t="shared" si="4"/>
        <v>14C01.3</v>
      </c>
      <c r="H54" s="98">
        <f t="shared" si="5"/>
        <v>30</v>
      </c>
      <c r="I54" s="98">
        <f t="shared" si="6"/>
        <v>17</v>
      </c>
      <c r="J54" s="98">
        <f t="shared" si="7"/>
        <v>12</v>
      </c>
      <c r="K54" s="99">
        <f t="shared" si="10"/>
        <v>59</v>
      </c>
      <c r="L54" s="11" t="str">
        <f t="shared" si="8"/>
        <v>14CC010118</v>
      </c>
      <c r="M54" s="79" t="s">
        <v>13</v>
      </c>
    </row>
    <row r="55" spans="1:13" s="8" customFormat="1" ht="18" customHeight="1">
      <c r="A55" s="9">
        <f t="shared" si="11"/>
        <v>44</v>
      </c>
      <c r="B55" s="10" t="str">
        <f t="shared" si="9"/>
        <v>14CC010061</v>
      </c>
      <c r="C55" s="84" t="str">
        <f t="shared" si="0"/>
        <v>Nguyễn Thị Quỳnh</v>
      </c>
      <c r="D55" s="87" t="str">
        <f t="shared" si="1"/>
        <v>Hương</v>
      </c>
      <c r="E55" s="90">
        <f t="shared" si="2"/>
        <v>35135</v>
      </c>
      <c r="F55" s="10" t="str">
        <f t="shared" si="3"/>
        <v>Quảng Trị</v>
      </c>
      <c r="G55" s="10" t="str">
        <f t="shared" si="4"/>
        <v>14C01.2</v>
      </c>
      <c r="H55" s="98">
        <f t="shared" si="5"/>
        <v>34</v>
      </c>
      <c r="I55" s="98">
        <f t="shared" si="6"/>
        <v>20</v>
      </c>
      <c r="J55" s="98">
        <f t="shared" si="7"/>
        <v>12</v>
      </c>
      <c r="K55" s="99">
        <f t="shared" si="10"/>
        <v>66</v>
      </c>
      <c r="L55" s="11" t="str">
        <f t="shared" si="8"/>
        <v>14CC010061</v>
      </c>
      <c r="M55" s="79" t="s">
        <v>13</v>
      </c>
    </row>
    <row r="56" spans="1:13" s="8" customFormat="1" ht="18" customHeight="1">
      <c r="A56" s="9">
        <f t="shared" si="11"/>
        <v>45</v>
      </c>
      <c r="B56" s="10" t="str">
        <f t="shared" si="9"/>
        <v>14CC010218</v>
      </c>
      <c r="C56" s="84" t="str">
        <f t="shared" si="0"/>
        <v>Nguyễn Thị Thu</v>
      </c>
      <c r="D56" s="87" t="str">
        <f t="shared" si="1"/>
        <v>Hương</v>
      </c>
      <c r="E56" s="90">
        <f t="shared" si="2"/>
        <v>35205</v>
      </c>
      <c r="F56" s="10" t="str">
        <f t="shared" si="3"/>
        <v>Gia Lai</v>
      </c>
      <c r="G56" s="10" t="str">
        <f t="shared" si="4"/>
        <v>14C01.5</v>
      </c>
      <c r="H56" s="98">
        <f t="shared" si="5"/>
        <v>35</v>
      </c>
      <c r="I56" s="98">
        <f t="shared" si="6"/>
        <v>18</v>
      </c>
      <c r="J56" s="98">
        <f t="shared" si="7"/>
        <v>12</v>
      </c>
      <c r="K56" s="99">
        <f t="shared" si="10"/>
        <v>65</v>
      </c>
      <c r="L56" s="11" t="str">
        <f t="shared" si="8"/>
        <v>14CC010218</v>
      </c>
      <c r="M56" s="79" t="s">
        <v>69</v>
      </c>
    </row>
    <row r="57" spans="1:13" s="8" customFormat="1" ht="17.100000000000001" hidden="1" customHeight="1">
      <c r="A57" s="9">
        <f t="shared" si="11"/>
        <v>45</v>
      </c>
      <c r="B57" s="10" t="str">
        <f t="shared" si="9"/>
        <v xml:space="preserve"> </v>
      </c>
      <c r="C57" s="84" t="str">
        <f t="shared" si="0"/>
        <v xml:space="preserve"> </v>
      </c>
      <c r="D57" s="87" t="str">
        <f t="shared" si="1"/>
        <v xml:space="preserve"> </v>
      </c>
      <c r="E57" s="90" t="str">
        <f t="shared" si="2"/>
        <v xml:space="preserve"> </v>
      </c>
      <c r="F57" s="10" t="str">
        <f t="shared" si="3"/>
        <v xml:space="preserve"> </v>
      </c>
      <c r="G57" s="10" t="str">
        <f t="shared" si="4"/>
        <v xml:space="preserve"> </v>
      </c>
      <c r="H57" s="98">
        <f t="shared" si="5"/>
        <v>0</v>
      </c>
      <c r="I57" s="98">
        <f t="shared" si="6"/>
        <v>0</v>
      </c>
      <c r="J57" s="98">
        <f t="shared" si="7"/>
        <v>0</v>
      </c>
      <c r="K57" s="99">
        <f t="shared" si="10"/>
        <v>0</v>
      </c>
      <c r="L57" s="11" t="str">
        <f t="shared" si="8"/>
        <v xml:space="preserve"> </v>
      </c>
      <c r="M57" s="78" t="s">
        <v>14</v>
      </c>
    </row>
    <row r="58" spans="1:13" s="8" customFormat="1" ht="18" customHeight="1">
      <c r="A58" s="9">
        <f t="shared" si="11"/>
        <v>46</v>
      </c>
      <c r="B58" s="10" t="str">
        <f t="shared" si="9"/>
        <v>14CC060013</v>
      </c>
      <c r="C58" s="84" t="str">
        <f t="shared" si="0"/>
        <v>Võ Thị út</v>
      </c>
      <c r="D58" s="87" t="str">
        <f t="shared" si="1"/>
        <v>Huyên</v>
      </c>
      <c r="E58" s="90">
        <f t="shared" si="2"/>
        <v>35307</v>
      </c>
      <c r="F58" s="10" t="str">
        <f t="shared" si="3"/>
        <v>Quảng Ngãi</v>
      </c>
      <c r="G58" s="10" t="str">
        <f t="shared" si="4"/>
        <v>14C06.1</v>
      </c>
      <c r="H58" s="98">
        <f t="shared" si="5"/>
        <v>35</v>
      </c>
      <c r="I58" s="98">
        <f t="shared" si="6"/>
        <v>20</v>
      </c>
      <c r="J58" s="98">
        <f t="shared" si="7"/>
        <v>13</v>
      </c>
      <c r="K58" s="99">
        <f t="shared" si="10"/>
        <v>68</v>
      </c>
      <c r="L58" s="11" t="str">
        <f t="shared" si="8"/>
        <v>14CC060013</v>
      </c>
      <c r="M58" s="79"/>
    </row>
    <row r="59" spans="1:13" s="8" customFormat="1" ht="18" customHeight="1">
      <c r="A59" s="9">
        <f t="shared" si="11"/>
        <v>47</v>
      </c>
      <c r="B59" s="10" t="str">
        <f t="shared" si="9"/>
        <v>14CC010165</v>
      </c>
      <c r="C59" s="84" t="str">
        <f t="shared" si="0"/>
        <v>Nguyễn</v>
      </c>
      <c r="D59" s="87" t="str">
        <f t="shared" si="1"/>
        <v>Khả</v>
      </c>
      <c r="E59" s="90">
        <f t="shared" si="2"/>
        <v>35058</v>
      </c>
      <c r="F59" s="10" t="str">
        <f t="shared" si="3"/>
        <v>Bình Định</v>
      </c>
      <c r="G59" s="10" t="str">
        <f t="shared" si="4"/>
        <v>14C01.4</v>
      </c>
      <c r="H59" s="98">
        <f t="shared" si="5"/>
        <v>32</v>
      </c>
      <c r="I59" s="98">
        <f t="shared" si="6"/>
        <v>19</v>
      </c>
      <c r="J59" s="98">
        <f t="shared" si="7"/>
        <v>12</v>
      </c>
      <c r="K59" s="99">
        <f t="shared" si="10"/>
        <v>63</v>
      </c>
      <c r="L59" s="11" t="str">
        <f t="shared" si="8"/>
        <v>14CC010165</v>
      </c>
      <c r="M59" s="79" t="s">
        <v>9</v>
      </c>
    </row>
    <row r="60" spans="1:13" s="8" customFormat="1" ht="18" customHeight="1">
      <c r="A60" s="9">
        <f t="shared" si="11"/>
        <v>48</v>
      </c>
      <c r="B60" s="10" t="str">
        <f t="shared" si="9"/>
        <v>14CC010166</v>
      </c>
      <c r="C60" s="84" t="str">
        <f t="shared" si="0"/>
        <v>Lê Xuân</v>
      </c>
      <c r="D60" s="87" t="str">
        <f t="shared" si="1"/>
        <v>Khải</v>
      </c>
      <c r="E60" s="90">
        <f t="shared" si="2"/>
        <v>35310</v>
      </c>
      <c r="F60" s="10" t="str">
        <f t="shared" si="3"/>
        <v>ĐăkLăk</v>
      </c>
      <c r="G60" s="10" t="str">
        <f t="shared" si="4"/>
        <v>14C01.4</v>
      </c>
      <c r="H60" s="98">
        <f t="shared" si="5"/>
        <v>30</v>
      </c>
      <c r="I60" s="98">
        <f t="shared" si="6"/>
        <v>19</v>
      </c>
      <c r="J60" s="98">
        <f t="shared" si="7"/>
        <v>16</v>
      </c>
      <c r="K60" s="99">
        <f t="shared" si="10"/>
        <v>65</v>
      </c>
      <c r="L60" s="11" t="str">
        <f t="shared" si="8"/>
        <v>14CC010166</v>
      </c>
      <c r="M60" s="79" t="s">
        <v>13</v>
      </c>
    </row>
    <row r="61" spans="1:13" s="8" customFormat="1" ht="18" customHeight="1">
      <c r="A61" s="9">
        <f t="shared" si="11"/>
        <v>49</v>
      </c>
      <c r="B61" s="10" t="str">
        <f t="shared" si="9"/>
        <v>14CC100012</v>
      </c>
      <c r="C61" s="84" t="str">
        <f t="shared" si="0"/>
        <v>Phạm Đình</v>
      </c>
      <c r="D61" s="87" t="str">
        <f t="shared" si="1"/>
        <v>Khánh</v>
      </c>
      <c r="E61" s="90">
        <f t="shared" si="2"/>
        <v>34944</v>
      </c>
      <c r="F61" s="10" t="str">
        <f t="shared" si="3"/>
        <v>Đà Nẵng</v>
      </c>
      <c r="G61" s="10" t="str">
        <f t="shared" si="4"/>
        <v>14C10</v>
      </c>
      <c r="H61" s="98">
        <f t="shared" si="5"/>
        <v>40</v>
      </c>
      <c r="I61" s="98">
        <f t="shared" si="6"/>
        <v>20</v>
      </c>
      <c r="J61" s="98">
        <f t="shared" si="7"/>
        <v>12</v>
      </c>
      <c r="K61" s="99">
        <f t="shared" si="10"/>
        <v>72</v>
      </c>
      <c r="L61" s="11" t="str">
        <f t="shared" si="8"/>
        <v>14CC100012</v>
      </c>
      <c r="M61" s="79" t="s">
        <v>9</v>
      </c>
    </row>
    <row r="62" spans="1:13" s="8" customFormat="1" ht="18" customHeight="1">
      <c r="A62" s="9">
        <f t="shared" si="11"/>
        <v>50</v>
      </c>
      <c r="B62" s="10" t="str">
        <f t="shared" si="9"/>
        <v>13CC060069</v>
      </c>
      <c r="C62" s="84" t="str">
        <f t="shared" si="0"/>
        <v>Phan Quốc</v>
      </c>
      <c r="D62" s="87" t="str">
        <f t="shared" si="1"/>
        <v>Khánh</v>
      </c>
      <c r="E62" s="90">
        <f t="shared" si="2"/>
        <v>34209</v>
      </c>
      <c r="F62" s="10" t="str">
        <f t="shared" si="3"/>
        <v>Kon Tum</v>
      </c>
      <c r="G62" s="10" t="str">
        <f t="shared" si="4"/>
        <v>13C06.2</v>
      </c>
      <c r="H62" s="98">
        <f t="shared" si="5"/>
        <v>34</v>
      </c>
      <c r="I62" s="98">
        <f t="shared" si="6"/>
        <v>20</v>
      </c>
      <c r="J62" s="98">
        <f t="shared" si="7"/>
        <v>10</v>
      </c>
      <c r="K62" s="99">
        <f t="shared" si="10"/>
        <v>64</v>
      </c>
      <c r="L62" s="11" t="str">
        <f t="shared" si="8"/>
        <v>13CC060069</v>
      </c>
      <c r="M62" s="80" t="s">
        <v>13</v>
      </c>
    </row>
    <row r="63" spans="1:13" s="8" customFormat="1" ht="18" customHeight="1">
      <c r="A63" s="9">
        <f t="shared" si="11"/>
        <v>51</v>
      </c>
      <c r="B63" s="10" t="str">
        <f t="shared" si="9"/>
        <v>14CC060068</v>
      </c>
      <c r="C63" s="84" t="str">
        <f t="shared" si="0"/>
        <v>Võ Ngọc</v>
      </c>
      <c r="D63" s="87" t="str">
        <f t="shared" si="1"/>
        <v>Khiêm</v>
      </c>
      <c r="E63" s="90">
        <f t="shared" si="2"/>
        <v>35353</v>
      </c>
      <c r="F63" s="10" t="str">
        <f t="shared" si="3"/>
        <v>Phú Yên</v>
      </c>
      <c r="G63" s="10" t="str">
        <f t="shared" si="4"/>
        <v>14C06.2</v>
      </c>
      <c r="H63" s="98">
        <f t="shared" si="5"/>
        <v>33</v>
      </c>
      <c r="I63" s="98">
        <f t="shared" si="6"/>
        <v>20</v>
      </c>
      <c r="J63" s="98">
        <f t="shared" si="7"/>
        <v>14</v>
      </c>
      <c r="K63" s="99">
        <f t="shared" si="10"/>
        <v>67</v>
      </c>
      <c r="L63" s="11" t="str">
        <f t="shared" si="8"/>
        <v>14CC060068</v>
      </c>
      <c r="M63" s="78" t="s">
        <v>69</v>
      </c>
    </row>
    <row r="64" spans="1:13" s="8" customFormat="1" ht="18" customHeight="1">
      <c r="A64" s="9">
        <f t="shared" si="11"/>
        <v>52</v>
      </c>
      <c r="B64" s="10" t="str">
        <f t="shared" si="9"/>
        <v>14CC100018</v>
      </c>
      <c r="C64" s="84" t="str">
        <f t="shared" si="0"/>
        <v>Nguyễn Thị Thúy</v>
      </c>
      <c r="D64" s="87" t="str">
        <f t="shared" si="1"/>
        <v>Liễu</v>
      </c>
      <c r="E64" s="90">
        <f t="shared" si="2"/>
        <v>35180</v>
      </c>
      <c r="F64" s="10" t="str">
        <f t="shared" si="3"/>
        <v>Quảng Ngãi</v>
      </c>
      <c r="G64" s="10" t="str">
        <f t="shared" si="4"/>
        <v>14C10</v>
      </c>
      <c r="H64" s="98">
        <f t="shared" si="5"/>
        <v>39</v>
      </c>
      <c r="I64" s="98">
        <f t="shared" si="6"/>
        <v>20</v>
      </c>
      <c r="J64" s="98">
        <f t="shared" si="7"/>
        <v>10</v>
      </c>
      <c r="K64" s="99">
        <f t="shared" si="10"/>
        <v>69</v>
      </c>
      <c r="L64" s="11" t="str">
        <f t="shared" si="8"/>
        <v>14CC100018</v>
      </c>
      <c r="M64" s="79" t="s">
        <v>72</v>
      </c>
    </row>
    <row r="65" spans="1:13" s="8" customFormat="1" ht="18" customHeight="1">
      <c r="A65" s="9">
        <f t="shared" si="11"/>
        <v>53</v>
      </c>
      <c r="B65" s="10" t="str">
        <f t="shared" si="9"/>
        <v>14CC100020</v>
      </c>
      <c r="C65" s="84" t="str">
        <f t="shared" si="0"/>
        <v>Đinh Thị Mỹ</v>
      </c>
      <c r="D65" s="87" t="str">
        <f t="shared" si="1"/>
        <v>Linh</v>
      </c>
      <c r="E65" s="90">
        <f t="shared" si="2"/>
        <v>35379</v>
      </c>
      <c r="F65" s="10" t="str">
        <f t="shared" si="3"/>
        <v>Gia Lai</v>
      </c>
      <c r="G65" s="10" t="str">
        <f t="shared" si="4"/>
        <v>14C10</v>
      </c>
      <c r="H65" s="98">
        <f t="shared" si="5"/>
        <v>32</v>
      </c>
      <c r="I65" s="98">
        <f t="shared" si="6"/>
        <v>15</v>
      </c>
      <c r="J65" s="98">
        <f t="shared" si="7"/>
        <v>10</v>
      </c>
      <c r="K65" s="99">
        <f t="shared" si="10"/>
        <v>57</v>
      </c>
      <c r="L65" s="11" t="str">
        <f t="shared" si="8"/>
        <v>14CC100020</v>
      </c>
      <c r="M65" s="79" t="s">
        <v>14</v>
      </c>
    </row>
    <row r="66" spans="1:13" s="8" customFormat="1" ht="18" customHeight="1">
      <c r="A66" s="9">
        <f t="shared" si="11"/>
        <v>54</v>
      </c>
      <c r="B66" s="10" t="str">
        <f t="shared" si="9"/>
        <v>14CC100019</v>
      </c>
      <c r="C66" s="84" t="str">
        <f t="shared" si="0"/>
        <v>Tống Thị Mỹ</v>
      </c>
      <c r="D66" s="87" t="str">
        <f t="shared" si="1"/>
        <v>Linh</v>
      </c>
      <c r="E66" s="90">
        <f t="shared" si="2"/>
        <v>35256</v>
      </c>
      <c r="F66" s="10" t="str">
        <f t="shared" si="3"/>
        <v>Quảng Ngãi</v>
      </c>
      <c r="G66" s="10" t="str">
        <f t="shared" si="4"/>
        <v>14C10</v>
      </c>
      <c r="H66" s="98">
        <f t="shared" si="5"/>
        <v>31</v>
      </c>
      <c r="I66" s="98">
        <f t="shared" si="6"/>
        <v>17</v>
      </c>
      <c r="J66" s="98">
        <f t="shared" si="7"/>
        <v>10</v>
      </c>
      <c r="K66" s="99">
        <f t="shared" si="10"/>
        <v>58</v>
      </c>
      <c r="L66" s="11" t="str">
        <f t="shared" si="8"/>
        <v>14CC100019</v>
      </c>
      <c r="M66" s="79"/>
    </row>
    <row r="67" spans="1:13" s="8" customFormat="1" ht="18" customHeight="1">
      <c r="A67" s="9">
        <f t="shared" si="11"/>
        <v>55</v>
      </c>
      <c r="B67" s="10" t="str">
        <f t="shared" si="9"/>
        <v>14CC010222</v>
      </c>
      <c r="C67" s="84" t="str">
        <f t="shared" si="0"/>
        <v>Nguyễn Thanh</v>
      </c>
      <c r="D67" s="87" t="str">
        <f t="shared" si="1"/>
        <v>Long</v>
      </c>
      <c r="E67" s="90">
        <f t="shared" si="2"/>
        <v>35340</v>
      </c>
      <c r="F67" s="10" t="str">
        <f t="shared" si="3"/>
        <v>Quảng Ngãi</v>
      </c>
      <c r="G67" s="10" t="str">
        <f t="shared" si="4"/>
        <v>14C01.5</v>
      </c>
      <c r="H67" s="98">
        <f t="shared" si="5"/>
        <v>30</v>
      </c>
      <c r="I67" s="98">
        <f t="shared" si="6"/>
        <v>17</v>
      </c>
      <c r="J67" s="98">
        <f t="shared" si="7"/>
        <v>14</v>
      </c>
      <c r="K67" s="99">
        <f t="shared" si="10"/>
        <v>61</v>
      </c>
      <c r="L67" s="11" t="str">
        <f t="shared" si="8"/>
        <v>14CC010222</v>
      </c>
      <c r="M67" s="79" t="s">
        <v>9</v>
      </c>
    </row>
    <row r="68" spans="1:13" s="8" customFormat="1" ht="18" customHeight="1">
      <c r="A68" s="9">
        <f t="shared" si="11"/>
        <v>56</v>
      </c>
      <c r="B68" s="10" t="str">
        <f t="shared" si="9"/>
        <v>14CC060017</v>
      </c>
      <c r="C68" s="84" t="str">
        <f t="shared" si="0"/>
        <v>Trần Văn</v>
      </c>
      <c r="D68" s="87" t="str">
        <f t="shared" si="1"/>
        <v>Long</v>
      </c>
      <c r="E68" s="90">
        <f t="shared" si="2"/>
        <v>35118</v>
      </c>
      <c r="F68" s="10" t="str">
        <f t="shared" si="3"/>
        <v>Bình Định</v>
      </c>
      <c r="G68" s="10" t="str">
        <f t="shared" si="4"/>
        <v>14C06.1</v>
      </c>
      <c r="H68" s="98">
        <f t="shared" si="5"/>
        <v>40</v>
      </c>
      <c r="I68" s="98">
        <f t="shared" si="6"/>
        <v>16</v>
      </c>
      <c r="J68" s="98">
        <f t="shared" si="7"/>
        <v>14</v>
      </c>
      <c r="K68" s="99">
        <f t="shared" si="10"/>
        <v>70</v>
      </c>
      <c r="L68" s="11" t="str">
        <f t="shared" si="8"/>
        <v>14CC060017</v>
      </c>
      <c r="M68" s="79" t="s">
        <v>69</v>
      </c>
    </row>
    <row r="69" spans="1:13" s="8" customFormat="1" ht="18" customHeight="1">
      <c r="A69" s="9">
        <f t="shared" si="11"/>
        <v>57</v>
      </c>
      <c r="B69" s="10" t="str">
        <f t="shared" si="9"/>
        <v>14CC010223</v>
      </c>
      <c r="C69" s="84" t="str">
        <f t="shared" si="0"/>
        <v>Lý Trần Thị Ngọc</v>
      </c>
      <c r="D69" s="87" t="str">
        <f t="shared" si="1"/>
        <v>Ly</v>
      </c>
      <c r="E69" s="90">
        <f t="shared" si="2"/>
        <v>35330</v>
      </c>
      <c r="F69" s="10" t="str">
        <f t="shared" si="3"/>
        <v>Quảng Ngãi</v>
      </c>
      <c r="G69" s="10" t="str">
        <f t="shared" si="4"/>
        <v>14C01.5</v>
      </c>
      <c r="H69" s="98">
        <f t="shared" si="5"/>
        <v>31</v>
      </c>
      <c r="I69" s="98">
        <f t="shared" si="6"/>
        <v>18</v>
      </c>
      <c r="J69" s="98">
        <f t="shared" si="7"/>
        <v>11</v>
      </c>
      <c r="K69" s="99">
        <f t="shared" si="10"/>
        <v>60</v>
      </c>
      <c r="L69" s="11" t="str">
        <f t="shared" si="8"/>
        <v>14CC010223</v>
      </c>
      <c r="M69" s="79"/>
    </row>
    <row r="70" spans="1:13" s="8" customFormat="1" ht="17.100000000000001" hidden="1" customHeight="1">
      <c r="A70" s="9">
        <f t="shared" si="11"/>
        <v>57</v>
      </c>
      <c r="B70" s="10" t="str">
        <f t="shared" si="9"/>
        <v xml:space="preserve"> </v>
      </c>
      <c r="C70" s="84" t="str">
        <f t="shared" si="0"/>
        <v xml:space="preserve"> </v>
      </c>
      <c r="D70" s="87" t="str">
        <f t="shared" si="1"/>
        <v xml:space="preserve"> </v>
      </c>
      <c r="E70" s="90" t="str">
        <f t="shared" si="2"/>
        <v xml:space="preserve"> </v>
      </c>
      <c r="F70" s="10" t="str">
        <f t="shared" si="3"/>
        <v xml:space="preserve"> </v>
      </c>
      <c r="G70" s="10" t="str">
        <f t="shared" si="4"/>
        <v xml:space="preserve"> </v>
      </c>
      <c r="H70" s="98">
        <f t="shared" si="5"/>
        <v>0</v>
      </c>
      <c r="I70" s="98">
        <f t="shared" si="6"/>
        <v>0</v>
      </c>
      <c r="J70" s="98">
        <f t="shared" si="7"/>
        <v>0</v>
      </c>
      <c r="K70" s="99">
        <f t="shared" si="10"/>
        <v>0</v>
      </c>
      <c r="L70" s="11" t="str">
        <f t="shared" si="8"/>
        <v xml:space="preserve"> </v>
      </c>
      <c r="M70" s="79" t="s">
        <v>14</v>
      </c>
    </row>
    <row r="71" spans="1:13" s="8" customFormat="1" ht="18" customHeight="1">
      <c r="A71" s="9">
        <f t="shared" si="11"/>
        <v>58</v>
      </c>
      <c r="B71" s="10" t="str">
        <f t="shared" si="9"/>
        <v>14CC010173</v>
      </c>
      <c r="C71" s="84" t="str">
        <f t="shared" si="0"/>
        <v>Văn Thị Ly</v>
      </c>
      <c r="D71" s="87" t="str">
        <f t="shared" si="1"/>
        <v>Ly</v>
      </c>
      <c r="E71" s="90">
        <f t="shared" si="2"/>
        <v>35201</v>
      </c>
      <c r="F71" s="10" t="str">
        <f t="shared" si="3"/>
        <v>Thừa Thiên Huế</v>
      </c>
      <c r="G71" s="10" t="str">
        <f t="shared" si="4"/>
        <v>14C01.4</v>
      </c>
      <c r="H71" s="98">
        <f t="shared" si="5"/>
        <v>30</v>
      </c>
      <c r="I71" s="98">
        <f t="shared" si="6"/>
        <v>19</v>
      </c>
      <c r="J71" s="98">
        <f t="shared" si="7"/>
        <v>11</v>
      </c>
      <c r="K71" s="99">
        <f t="shared" si="10"/>
        <v>60</v>
      </c>
      <c r="L71" s="11" t="str">
        <f t="shared" si="8"/>
        <v>14CC010173</v>
      </c>
      <c r="M71" s="79" t="s">
        <v>13</v>
      </c>
    </row>
    <row r="72" spans="1:13" s="8" customFormat="1" ht="18" customHeight="1">
      <c r="A72" s="9">
        <f t="shared" si="11"/>
        <v>59</v>
      </c>
      <c r="B72" s="10" t="str">
        <f t="shared" si="9"/>
        <v>14CC060069</v>
      </c>
      <c r="C72" s="84" t="str">
        <f t="shared" si="0"/>
        <v>Huỳnh Văn</v>
      </c>
      <c r="D72" s="87" t="str">
        <f t="shared" si="1"/>
        <v>Minh</v>
      </c>
      <c r="E72" s="90">
        <f t="shared" si="2"/>
        <v>34809</v>
      </c>
      <c r="F72" s="10" t="str">
        <f t="shared" si="3"/>
        <v>Bình Định</v>
      </c>
      <c r="G72" s="10" t="str">
        <f t="shared" si="4"/>
        <v>14C06.2</v>
      </c>
      <c r="H72" s="98">
        <f t="shared" si="5"/>
        <v>30</v>
      </c>
      <c r="I72" s="98">
        <f t="shared" si="6"/>
        <v>15</v>
      </c>
      <c r="J72" s="98">
        <f t="shared" si="7"/>
        <v>10</v>
      </c>
      <c r="K72" s="99">
        <f t="shared" si="10"/>
        <v>55</v>
      </c>
      <c r="L72" s="11" t="str">
        <f t="shared" si="8"/>
        <v>14CC060069</v>
      </c>
      <c r="M72" s="79" t="s">
        <v>14</v>
      </c>
    </row>
    <row r="73" spans="1:13" s="8" customFormat="1" ht="18" customHeight="1">
      <c r="A73" s="9">
        <f t="shared" si="11"/>
        <v>60</v>
      </c>
      <c r="B73" s="10" t="str">
        <f t="shared" si="9"/>
        <v>14CC010072</v>
      </c>
      <c r="C73" s="84" t="str">
        <f t="shared" si="0"/>
        <v>Nguyễn Thị</v>
      </c>
      <c r="D73" s="87" t="str">
        <f t="shared" si="1"/>
        <v>My</v>
      </c>
      <c r="E73" s="90">
        <f t="shared" si="2"/>
        <v>35101</v>
      </c>
      <c r="F73" s="10" t="str">
        <f t="shared" si="3"/>
        <v>Quảng Ngãi</v>
      </c>
      <c r="G73" s="10" t="str">
        <f t="shared" si="4"/>
        <v>14C01.2</v>
      </c>
      <c r="H73" s="98">
        <f t="shared" si="5"/>
        <v>31</v>
      </c>
      <c r="I73" s="98">
        <f t="shared" si="6"/>
        <v>18</v>
      </c>
      <c r="J73" s="98">
        <f t="shared" si="7"/>
        <v>12</v>
      </c>
      <c r="K73" s="99">
        <f t="shared" si="10"/>
        <v>61</v>
      </c>
      <c r="L73" s="11" t="str">
        <f t="shared" si="8"/>
        <v>14CC010072</v>
      </c>
      <c r="M73" s="79" t="s">
        <v>13</v>
      </c>
    </row>
    <row r="74" spans="1:13" s="8" customFormat="1" ht="18" customHeight="1">
      <c r="A74" s="9">
        <f t="shared" si="11"/>
        <v>61</v>
      </c>
      <c r="B74" s="10" t="str">
        <f t="shared" si="9"/>
        <v>14CC060071</v>
      </c>
      <c r="C74" s="84" t="str">
        <f t="shared" ref="C74:C137" si="12">IF(KQ=$F$6,HOLOT," ")</f>
        <v>Hoàng Thị Kim</v>
      </c>
      <c r="D74" s="87" t="str">
        <f t="shared" ref="D74:D137" si="13">IF(KQ=$F$6,TEN," ")</f>
        <v>Mỹ</v>
      </c>
      <c r="E74" s="90">
        <f t="shared" ref="E74:E137" si="14">IF(KQ=$F$6,NGAY," ")</f>
        <v>35354</v>
      </c>
      <c r="F74" s="10" t="str">
        <f t="shared" ref="F74:F137" si="15">IF(KQ=$F$6,NOIS," ")</f>
        <v>Quảng Trị</v>
      </c>
      <c r="G74" s="10" t="str">
        <f t="shared" ref="G74:G137" si="16">IF(KQ=$F$6,LOP," ")</f>
        <v>14C06.2</v>
      </c>
      <c r="H74" s="98">
        <f t="shared" ref="H74:H137" si="17">IF(KQ=$F$6,DVD,0)</f>
        <v>35</v>
      </c>
      <c r="I74" s="98">
        <f t="shared" ref="I74:I137" si="18">IF(KQ=$F$6,DNGHE,0)</f>
        <v>14</v>
      </c>
      <c r="J74" s="98">
        <f t="shared" ref="J74:J137" si="19">IF(KQ=$F$6,DN,0)</f>
        <v>16</v>
      </c>
      <c r="K74" s="99">
        <f t="shared" si="10"/>
        <v>65</v>
      </c>
      <c r="L74" s="11" t="str">
        <f t="shared" ref="L74:L137" si="20">IF(KQ=$F$6,MSSV," ")</f>
        <v>14CC060071</v>
      </c>
      <c r="M74" s="79" t="s">
        <v>69</v>
      </c>
    </row>
    <row r="75" spans="1:13" s="8" customFormat="1" ht="18" customHeight="1">
      <c r="A75" s="9">
        <f t="shared" si="11"/>
        <v>62</v>
      </c>
      <c r="B75" s="10" t="str">
        <f t="shared" ref="B75:B138" si="21">IF(KQ=$F$6,MSSV," ")</f>
        <v>14CC060021</v>
      </c>
      <c r="C75" s="84" t="str">
        <f t="shared" si="12"/>
        <v>Lê Thị</v>
      </c>
      <c r="D75" s="87" t="str">
        <f t="shared" si="13"/>
        <v>Ngân</v>
      </c>
      <c r="E75" s="90">
        <f t="shared" si="14"/>
        <v>35348</v>
      </c>
      <c r="F75" s="10" t="str">
        <f t="shared" si="15"/>
        <v>Bình Định</v>
      </c>
      <c r="G75" s="10" t="str">
        <f t="shared" si="16"/>
        <v>14C06.1</v>
      </c>
      <c r="H75" s="98">
        <f t="shared" si="17"/>
        <v>30</v>
      </c>
      <c r="I75" s="98">
        <f t="shared" si="18"/>
        <v>20</v>
      </c>
      <c r="J75" s="98">
        <f t="shared" si="19"/>
        <v>17</v>
      </c>
      <c r="K75" s="99">
        <f t="shared" ref="K75:K138" si="22">H75+I75+J75</f>
        <v>67</v>
      </c>
      <c r="L75" s="11" t="str">
        <f t="shared" si="20"/>
        <v>14CC060021</v>
      </c>
      <c r="M75" s="79" t="s">
        <v>9</v>
      </c>
    </row>
    <row r="76" spans="1:13" s="8" customFormat="1" ht="18" customHeight="1">
      <c r="A76" s="9">
        <f t="shared" ref="A76:A138" si="23">IF(B76=" ",A75,A75+1)</f>
        <v>63</v>
      </c>
      <c r="B76" s="10" t="str">
        <f t="shared" si="21"/>
        <v>14CC060072</v>
      </c>
      <c r="C76" s="84" t="str">
        <f t="shared" si="12"/>
        <v>Dương Hồng Hoa</v>
      </c>
      <c r="D76" s="87" t="str">
        <f t="shared" si="13"/>
        <v>Nhi</v>
      </c>
      <c r="E76" s="90">
        <f t="shared" si="14"/>
        <v>35170</v>
      </c>
      <c r="F76" s="10" t="str">
        <f t="shared" si="15"/>
        <v>Ninh Thuận</v>
      </c>
      <c r="G76" s="10" t="str">
        <f t="shared" si="16"/>
        <v>14C06.2</v>
      </c>
      <c r="H76" s="98">
        <f t="shared" si="17"/>
        <v>34</v>
      </c>
      <c r="I76" s="98">
        <f t="shared" si="18"/>
        <v>13</v>
      </c>
      <c r="J76" s="98">
        <f t="shared" si="19"/>
        <v>12</v>
      </c>
      <c r="K76" s="99">
        <f t="shared" si="22"/>
        <v>59</v>
      </c>
      <c r="L76" s="11" t="str">
        <f t="shared" si="20"/>
        <v>14CC060072</v>
      </c>
      <c r="M76" s="79"/>
    </row>
    <row r="77" spans="1:13" s="8" customFormat="1" ht="18" customHeight="1">
      <c r="A77" s="9">
        <f t="shared" si="23"/>
        <v>64</v>
      </c>
      <c r="B77" s="10" t="str">
        <f t="shared" si="21"/>
        <v>14CC100025</v>
      </c>
      <c r="C77" s="84" t="str">
        <f t="shared" si="12"/>
        <v>Phan Thị ái</v>
      </c>
      <c r="D77" s="87" t="str">
        <f t="shared" si="13"/>
        <v>Nhi</v>
      </c>
      <c r="E77" s="90">
        <f t="shared" si="14"/>
        <v>35177</v>
      </c>
      <c r="F77" s="10" t="str">
        <f t="shared" si="15"/>
        <v>Quảng Trị</v>
      </c>
      <c r="G77" s="10" t="str">
        <f t="shared" si="16"/>
        <v>14C10</v>
      </c>
      <c r="H77" s="98">
        <f t="shared" si="17"/>
        <v>30</v>
      </c>
      <c r="I77" s="98">
        <f t="shared" si="18"/>
        <v>19</v>
      </c>
      <c r="J77" s="98">
        <f t="shared" si="19"/>
        <v>10</v>
      </c>
      <c r="K77" s="99">
        <f t="shared" si="22"/>
        <v>59</v>
      </c>
      <c r="L77" s="11" t="str">
        <f t="shared" si="20"/>
        <v>14CC100025</v>
      </c>
      <c r="M77" s="79" t="s">
        <v>9</v>
      </c>
    </row>
    <row r="78" spans="1:13" s="8" customFormat="1" ht="18" customHeight="1">
      <c r="A78" s="9">
        <f t="shared" si="23"/>
        <v>65</v>
      </c>
      <c r="B78" s="10" t="str">
        <f t="shared" si="21"/>
        <v>14CC010029</v>
      </c>
      <c r="C78" s="84" t="str">
        <f t="shared" si="12"/>
        <v>Đỗ Thị Hồng</v>
      </c>
      <c r="D78" s="87" t="str">
        <f t="shared" si="13"/>
        <v>Nhung</v>
      </c>
      <c r="E78" s="90">
        <f t="shared" si="14"/>
        <v>35336</v>
      </c>
      <c r="F78" s="10" t="str">
        <f t="shared" si="15"/>
        <v>Quảng Trị</v>
      </c>
      <c r="G78" s="10" t="str">
        <f t="shared" si="16"/>
        <v>14C01.1</v>
      </c>
      <c r="H78" s="98">
        <f t="shared" si="17"/>
        <v>37</v>
      </c>
      <c r="I78" s="98">
        <f t="shared" si="18"/>
        <v>20</v>
      </c>
      <c r="J78" s="98">
        <f t="shared" si="19"/>
        <v>17</v>
      </c>
      <c r="K78" s="99">
        <f t="shared" si="22"/>
        <v>74</v>
      </c>
      <c r="L78" s="11" t="str">
        <f t="shared" si="20"/>
        <v>14CC010029</v>
      </c>
      <c r="M78" s="79"/>
    </row>
    <row r="79" spans="1:13" s="8" customFormat="1" ht="18" customHeight="1">
      <c r="A79" s="9">
        <f t="shared" si="23"/>
        <v>66</v>
      </c>
      <c r="B79" s="10" t="str">
        <f t="shared" si="21"/>
        <v>14CC090006</v>
      </c>
      <c r="C79" s="84" t="str">
        <f t="shared" si="12"/>
        <v>Nguyễn Thị Cẩm</v>
      </c>
      <c r="D79" s="87" t="str">
        <f t="shared" si="13"/>
        <v>Nhung</v>
      </c>
      <c r="E79" s="90">
        <f t="shared" si="14"/>
        <v>35368</v>
      </c>
      <c r="F79" s="10" t="str">
        <f t="shared" si="15"/>
        <v>Quảng Trị</v>
      </c>
      <c r="G79" s="10" t="str">
        <f t="shared" si="16"/>
        <v>14C09</v>
      </c>
      <c r="H79" s="98">
        <f t="shared" si="17"/>
        <v>32</v>
      </c>
      <c r="I79" s="98">
        <f t="shared" si="18"/>
        <v>19</v>
      </c>
      <c r="J79" s="98">
        <f t="shared" si="19"/>
        <v>10</v>
      </c>
      <c r="K79" s="99">
        <f t="shared" si="22"/>
        <v>61</v>
      </c>
      <c r="L79" s="11" t="str">
        <f t="shared" si="20"/>
        <v>14CC090006</v>
      </c>
      <c r="M79" s="79"/>
    </row>
    <row r="80" spans="1:13" s="8" customFormat="1" ht="18" customHeight="1">
      <c r="A80" s="9">
        <f t="shared" si="23"/>
        <v>67</v>
      </c>
      <c r="B80" s="10" t="str">
        <f t="shared" si="21"/>
        <v>14CC060074</v>
      </c>
      <c r="C80" s="84" t="str">
        <f t="shared" si="12"/>
        <v>Võ Thị Hồng</v>
      </c>
      <c r="D80" s="87" t="str">
        <f t="shared" si="13"/>
        <v>Nhung</v>
      </c>
      <c r="E80" s="90">
        <f t="shared" si="14"/>
        <v>35333</v>
      </c>
      <c r="F80" s="10" t="str">
        <f t="shared" si="15"/>
        <v>Đà Nẵng</v>
      </c>
      <c r="G80" s="10" t="str">
        <f t="shared" si="16"/>
        <v>14C06.2</v>
      </c>
      <c r="H80" s="98">
        <f t="shared" si="17"/>
        <v>36</v>
      </c>
      <c r="I80" s="98">
        <f t="shared" si="18"/>
        <v>19</v>
      </c>
      <c r="J80" s="98">
        <f t="shared" si="19"/>
        <v>11</v>
      </c>
      <c r="K80" s="99">
        <f t="shared" si="22"/>
        <v>66</v>
      </c>
      <c r="L80" s="11" t="str">
        <f t="shared" si="20"/>
        <v>14CC060074</v>
      </c>
      <c r="M80" s="79" t="s">
        <v>14</v>
      </c>
    </row>
    <row r="81" spans="1:13" s="8" customFormat="1" ht="18" customHeight="1">
      <c r="A81" s="9">
        <f t="shared" si="23"/>
        <v>68</v>
      </c>
      <c r="B81" s="10" t="str">
        <f t="shared" si="21"/>
        <v>14CC010077</v>
      </c>
      <c r="C81" s="84" t="str">
        <f t="shared" si="12"/>
        <v>Huỳnh Thị</v>
      </c>
      <c r="D81" s="87" t="str">
        <f t="shared" si="13"/>
        <v>Nữ</v>
      </c>
      <c r="E81" s="90">
        <f t="shared" si="14"/>
        <v>35272</v>
      </c>
      <c r="F81" s="10" t="str">
        <f t="shared" si="15"/>
        <v>Đà Nẵng</v>
      </c>
      <c r="G81" s="10" t="str">
        <f t="shared" si="16"/>
        <v>14C01.2</v>
      </c>
      <c r="H81" s="98">
        <f t="shared" si="17"/>
        <v>30</v>
      </c>
      <c r="I81" s="98">
        <f t="shared" si="18"/>
        <v>19</v>
      </c>
      <c r="J81" s="98">
        <f t="shared" si="19"/>
        <v>12</v>
      </c>
      <c r="K81" s="99">
        <f t="shared" si="22"/>
        <v>61</v>
      </c>
      <c r="L81" s="11" t="str">
        <f t="shared" si="20"/>
        <v>14CC010077</v>
      </c>
      <c r="M81" s="79" t="s">
        <v>69</v>
      </c>
    </row>
    <row r="82" spans="1:13" s="8" customFormat="1" ht="18" customHeight="1">
      <c r="A82" s="9">
        <f t="shared" si="23"/>
        <v>69</v>
      </c>
      <c r="B82" s="10" t="str">
        <f t="shared" si="21"/>
        <v>14CC060026</v>
      </c>
      <c r="C82" s="84" t="str">
        <f t="shared" si="12"/>
        <v>Nguyễn Thị Tú</v>
      </c>
      <c r="D82" s="87" t="str">
        <f t="shared" si="13"/>
        <v>Oanh</v>
      </c>
      <c r="E82" s="90">
        <f t="shared" si="14"/>
        <v>35067</v>
      </c>
      <c r="F82" s="10" t="str">
        <f t="shared" si="15"/>
        <v>Kon Tum</v>
      </c>
      <c r="G82" s="10" t="str">
        <f t="shared" si="16"/>
        <v>14C06.1</v>
      </c>
      <c r="H82" s="98">
        <f t="shared" si="17"/>
        <v>37</v>
      </c>
      <c r="I82" s="98">
        <f t="shared" si="18"/>
        <v>16</v>
      </c>
      <c r="J82" s="98">
        <f t="shared" si="19"/>
        <v>10</v>
      </c>
      <c r="K82" s="99">
        <f t="shared" si="22"/>
        <v>63</v>
      </c>
      <c r="L82" s="11" t="str">
        <f t="shared" si="20"/>
        <v>14CC060026</v>
      </c>
      <c r="M82" s="79" t="s">
        <v>71</v>
      </c>
    </row>
    <row r="83" spans="1:13" s="8" customFormat="1" ht="18" customHeight="1">
      <c r="A83" s="9">
        <f t="shared" si="23"/>
        <v>70</v>
      </c>
      <c r="B83" s="10" t="str">
        <f t="shared" si="21"/>
        <v>15LC010004</v>
      </c>
      <c r="C83" s="84" t="str">
        <f t="shared" si="12"/>
        <v xml:space="preserve">Nguyễn Thị </v>
      </c>
      <c r="D83" s="87" t="str">
        <f t="shared" si="13"/>
        <v>Phú</v>
      </c>
      <c r="E83" s="90" t="str">
        <f t="shared" si="14"/>
        <v>28/04/94</v>
      </c>
      <c r="F83" s="10" t="str">
        <f t="shared" si="15"/>
        <v>Quảng Bình</v>
      </c>
      <c r="G83" s="10" t="str">
        <f t="shared" si="16"/>
        <v>15LTC01</v>
      </c>
      <c r="H83" s="98">
        <f t="shared" si="17"/>
        <v>37</v>
      </c>
      <c r="I83" s="98">
        <f t="shared" si="18"/>
        <v>15</v>
      </c>
      <c r="J83" s="98">
        <f t="shared" si="19"/>
        <v>12</v>
      </c>
      <c r="K83" s="99">
        <f t="shared" si="22"/>
        <v>64</v>
      </c>
      <c r="L83" s="11" t="str">
        <f t="shared" si="20"/>
        <v>15LC010004</v>
      </c>
      <c r="M83" s="79"/>
    </row>
    <row r="84" spans="1:13" s="8" customFormat="1" ht="18" customHeight="1">
      <c r="A84" s="9">
        <f t="shared" si="23"/>
        <v>71</v>
      </c>
      <c r="B84" s="10" t="str">
        <f t="shared" si="21"/>
        <v>14CC060079</v>
      </c>
      <c r="C84" s="84" t="str">
        <f t="shared" si="12"/>
        <v>Đặng Thị Hồng</v>
      </c>
      <c r="D84" s="87" t="str">
        <f t="shared" si="13"/>
        <v>Phượng</v>
      </c>
      <c r="E84" s="90">
        <f t="shared" si="14"/>
        <v>35236</v>
      </c>
      <c r="F84" s="10" t="str">
        <f t="shared" si="15"/>
        <v>Đà Nẵng</v>
      </c>
      <c r="G84" s="10" t="str">
        <f t="shared" si="16"/>
        <v>14C06.2</v>
      </c>
      <c r="H84" s="98">
        <f t="shared" si="17"/>
        <v>35</v>
      </c>
      <c r="I84" s="98">
        <f t="shared" si="18"/>
        <v>18</v>
      </c>
      <c r="J84" s="98">
        <f t="shared" si="19"/>
        <v>17</v>
      </c>
      <c r="K84" s="99">
        <f t="shared" si="22"/>
        <v>70</v>
      </c>
      <c r="L84" s="11" t="str">
        <f t="shared" si="20"/>
        <v>14CC060079</v>
      </c>
      <c r="M84" s="79" t="s">
        <v>70</v>
      </c>
    </row>
    <row r="85" spans="1:13" s="8" customFormat="1" ht="18" customHeight="1">
      <c r="A85" s="9">
        <f t="shared" si="23"/>
        <v>72</v>
      </c>
      <c r="B85" s="10" t="str">
        <f t="shared" si="21"/>
        <v>14CC010233</v>
      </c>
      <c r="C85" s="84" t="str">
        <f t="shared" si="12"/>
        <v>Đặng Mậu</v>
      </c>
      <c r="D85" s="87" t="str">
        <f t="shared" si="13"/>
        <v>Quang</v>
      </c>
      <c r="E85" s="90">
        <f t="shared" si="14"/>
        <v>34870</v>
      </c>
      <c r="F85" s="10" t="str">
        <f t="shared" si="15"/>
        <v>Bình Định</v>
      </c>
      <c r="G85" s="10" t="str">
        <f t="shared" si="16"/>
        <v>14C01.5</v>
      </c>
      <c r="H85" s="98">
        <f t="shared" si="17"/>
        <v>32</v>
      </c>
      <c r="I85" s="98">
        <f t="shared" si="18"/>
        <v>19</v>
      </c>
      <c r="J85" s="98">
        <f t="shared" si="19"/>
        <v>11</v>
      </c>
      <c r="K85" s="99">
        <f t="shared" si="22"/>
        <v>62</v>
      </c>
      <c r="L85" s="11" t="str">
        <f t="shared" si="20"/>
        <v>14CC010233</v>
      </c>
      <c r="M85" s="79" t="s">
        <v>9</v>
      </c>
    </row>
    <row r="86" spans="1:13" s="8" customFormat="1" ht="18" customHeight="1">
      <c r="A86" s="9">
        <f t="shared" si="23"/>
        <v>73</v>
      </c>
      <c r="B86" s="10" t="str">
        <f t="shared" si="21"/>
        <v>14CC060081</v>
      </c>
      <c r="C86" s="84" t="str">
        <f t="shared" si="12"/>
        <v>Trịnh Thị Bích</v>
      </c>
      <c r="D86" s="87" t="str">
        <f t="shared" si="13"/>
        <v>Quy</v>
      </c>
      <c r="E86" s="90">
        <f t="shared" si="14"/>
        <v>35175</v>
      </c>
      <c r="F86" s="10" t="str">
        <f t="shared" si="15"/>
        <v>Bình Định</v>
      </c>
      <c r="G86" s="10" t="str">
        <f t="shared" si="16"/>
        <v>14C06.2</v>
      </c>
      <c r="H86" s="98">
        <f t="shared" si="17"/>
        <v>38</v>
      </c>
      <c r="I86" s="98">
        <f t="shared" si="18"/>
        <v>20</v>
      </c>
      <c r="J86" s="98">
        <f t="shared" si="19"/>
        <v>14</v>
      </c>
      <c r="K86" s="99">
        <f t="shared" si="22"/>
        <v>72</v>
      </c>
      <c r="L86" s="11" t="str">
        <f t="shared" si="20"/>
        <v>14CC060081</v>
      </c>
      <c r="M86" s="79" t="s">
        <v>13</v>
      </c>
    </row>
    <row r="87" spans="1:13" s="8" customFormat="1" ht="18" customHeight="1">
      <c r="A87" s="9">
        <f t="shared" si="23"/>
        <v>74</v>
      </c>
      <c r="B87" s="10" t="str">
        <f t="shared" si="21"/>
        <v>14CC060082</v>
      </c>
      <c r="C87" s="84" t="str">
        <f t="shared" si="12"/>
        <v>Lê Thị Nhật</v>
      </c>
      <c r="D87" s="87" t="str">
        <f t="shared" si="13"/>
        <v>Quyên</v>
      </c>
      <c r="E87" s="90">
        <f t="shared" si="14"/>
        <v>34816</v>
      </c>
      <c r="F87" s="10" t="str">
        <f t="shared" si="15"/>
        <v>Quảng Trị</v>
      </c>
      <c r="G87" s="10" t="str">
        <f t="shared" si="16"/>
        <v>14C06.2</v>
      </c>
      <c r="H87" s="98">
        <f t="shared" si="17"/>
        <v>33</v>
      </c>
      <c r="I87" s="98">
        <f t="shared" si="18"/>
        <v>20</v>
      </c>
      <c r="J87" s="98">
        <f t="shared" si="19"/>
        <v>15</v>
      </c>
      <c r="K87" s="99">
        <f t="shared" si="22"/>
        <v>68</v>
      </c>
      <c r="L87" s="11" t="str">
        <f t="shared" si="20"/>
        <v>14CC060082</v>
      </c>
      <c r="M87" s="79" t="s">
        <v>9</v>
      </c>
    </row>
    <row r="88" spans="1:13" s="8" customFormat="1" ht="18" customHeight="1">
      <c r="A88" s="9">
        <f t="shared" si="23"/>
        <v>75</v>
      </c>
      <c r="B88" s="10" t="str">
        <f t="shared" si="21"/>
        <v>14CC010234</v>
      </c>
      <c r="C88" s="84" t="str">
        <f t="shared" si="12"/>
        <v>Võ Đăng</v>
      </c>
      <c r="D88" s="87" t="str">
        <f t="shared" si="13"/>
        <v>Sơn</v>
      </c>
      <c r="E88" s="90">
        <f t="shared" si="14"/>
        <v>33892</v>
      </c>
      <c r="F88" s="10" t="str">
        <f t="shared" si="15"/>
        <v>Đà Nẵng</v>
      </c>
      <c r="G88" s="10" t="str">
        <f t="shared" si="16"/>
        <v>14C01.5</v>
      </c>
      <c r="H88" s="98">
        <f t="shared" si="17"/>
        <v>30</v>
      </c>
      <c r="I88" s="98">
        <f t="shared" si="18"/>
        <v>20</v>
      </c>
      <c r="J88" s="98">
        <f t="shared" si="19"/>
        <v>12</v>
      </c>
      <c r="K88" s="99">
        <f t="shared" si="22"/>
        <v>62</v>
      </c>
      <c r="L88" s="11" t="str">
        <f t="shared" si="20"/>
        <v>14CC010234</v>
      </c>
      <c r="M88" s="79"/>
    </row>
    <row r="89" spans="1:13" s="13" customFormat="1" ht="18" customHeight="1">
      <c r="A89" s="9">
        <f t="shared" si="23"/>
        <v>76</v>
      </c>
      <c r="B89" s="10" t="str">
        <f t="shared" si="21"/>
        <v>14CC090009</v>
      </c>
      <c r="C89" s="84" t="str">
        <f t="shared" si="12"/>
        <v>Hồ Thị Kim</v>
      </c>
      <c r="D89" s="87" t="str">
        <f t="shared" si="13"/>
        <v>Sương</v>
      </c>
      <c r="E89" s="90">
        <f t="shared" si="14"/>
        <v>35400</v>
      </c>
      <c r="F89" s="10" t="str">
        <f t="shared" si="15"/>
        <v>Bình Định</v>
      </c>
      <c r="G89" s="10" t="str">
        <f t="shared" si="16"/>
        <v>14C09</v>
      </c>
      <c r="H89" s="98">
        <f t="shared" si="17"/>
        <v>38</v>
      </c>
      <c r="I89" s="98">
        <f t="shared" si="18"/>
        <v>20</v>
      </c>
      <c r="J89" s="98">
        <f t="shared" si="19"/>
        <v>16</v>
      </c>
      <c r="K89" s="99">
        <f t="shared" si="22"/>
        <v>74</v>
      </c>
      <c r="L89" s="11" t="str">
        <f t="shared" si="20"/>
        <v>14CC090009</v>
      </c>
      <c r="M89" s="79"/>
    </row>
    <row r="90" spans="1:13" s="8" customFormat="1" ht="18" customHeight="1">
      <c r="A90" s="9">
        <f t="shared" si="23"/>
        <v>77</v>
      </c>
      <c r="B90" s="10" t="str">
        <f t="shared" si="21"/>
        <v>14CC010235</v>
      </c>
      <c r="C90" s="84" t="str">
        <f t="shared" si="12"/>
        <v>Đỗ Hồng</v>
      </c>
      <c r="D90" s="87" t="str">
        <f t="shared" si="13"/>
        <v>Tâm</v>
      </c>
      <c r="E90" s="90">
        <f t="shared" si="14"/>
        <v>35129</v>
      </c>
      <c r="F90" s="10" t="str">
        <f t="shared" si="15"/>
        <v>Quảng Nam</v>
      </c>
      <c r="G90" s="10" t="str">
        <f t="shared" si="16"/>
        <v>14C01.5</v>
      </c>
      <c r="H90" s="98">
        <f t="shared" si="17"/>
        <v>30</v>
      </c>
      <c r="I90" s="98">
        <f t="shared" si="18"/>
        <v>20</v>
      </c>
      <c r="J90" s="98">
        <f t="shared" si="19"/>
        <v>14</v>
      </c>
      <c r="K90" s="99">
        <f t="shared" si="22"/>
        <v>64</v>
      </c>
      <c r="L90" s="11" t="str">
        <f t="shared" si="20"/>
        <v>14CC010235</v>
      </c>
      <c r="M90" s="78" t="s">
        <v>69</v>
      </c>
    </row>
    <row r="91" spans="1:13" s="8" customFormat="1" ht="18" customHeight="1">
      <c r="A91" s="9">
        <f t="shared" si="23"/>
        <v>78</v>
      </c>
      <c r="B91" s="10" t="str">
        <f t="shared" si="21"/>
        <v>14CC010237</v>
      </c>
      <c r="C91" s="84" t="str">
        <f t="shared" si="12"/>
        <v>Nguyễn Thị</v>
      </c>
      <c r="D91" s="87" t="str">
        <f t="shared" si="13"/>
        <v>Tâm</v>
      </c>
      <c r="E91" s="90">
        <f t="shared" si="14"/>
        <v>35158</v>
      </c>
      <c r="F91" s="10" t="str">
        <f t="shared" si="15"/>
        <v>Quảng Bình</v>
      </c>
      <c r="G91" s="10" t="str">
        <f t="shared" si="16"/>
        <v>14C01.5</v>
      </c>
      <c r="H91" s="98">
        <f t="shared" si="17"/>
        <v>34</v>
      </c>
      <c r="I91" s="98">
        <f t="shared" si="18"/>
        <v>20</v>
      </c>
      <c r="J91" s="98">
        <f t="shared" si="19"/>
        <v>14</v>
      </c>
      <c r="K91" s="99">
        <f t="shared" si="22"/>
        <v>68</v>
      </c>
      <c r="L91" s="11" t="str">
        <f t="shared" si="20"/>
        <v>14CC010237</v>
      </c>
      <c r="M91" s="79" t="s">
        <v>9</v>
      </c>
    </row>
    <row r="92" spans="1:13" s="8" customFormat="1" ht="18" customHeight="1">
      <c r="A92" s="9">
        <f t="shared" si="23"/>
        <v>79</v>
      </c>
      <c r="B92" s="10" t="str">
        <f t="shared" si="21"/>
        <v>14CC010238</v>
      </c>
      <c r="C92" s="84" t="str">
        <f t="shared" si="12"/>
        <v>Trần Thị Thanh</v>
      </c>
      <c r="D92" s="87" t="str">
        <f t="shared" si="13"/>
        <v>Tâm</v>
      </c>
      <c r="E92" s="90">
        <f t="shared" si="14"/>
        <v>35326</v>
      </c>
      <c r="F92" s="10" t="str">
        <f t="shared" si="15"/>
        <v>Bình Định</v>
      </c>
      <c r="G92" s="10" t="str">
        <f t="shared" si="16"/>
        <v>14C01.5</v>
      </c>
      <c r="H92" s="98">
        <f t="shared" si="17"/>
        <v>30</v>
      </c>
      <c r="I92" s="98">
        <f t="shared" si="18"/>
        <v>20</v>
      </c>
      <c r="J92" s="98">
        <f t="shared" si="19"/>
        <v>15</v>
      </c>
      <c r="K92" s="99">
        <f t="shared" si="22"/>
        <v>65</v>
      </c>
      <c r="L92" s="11" t="str">
        <f t="shared" si="20"/>
        <v>14CC010238</v>
      </c>
      <c r="M92" s="79" t="s">
        <v>13</v>
      </c>
    </row>
    <row r="93" spans="1:13" s="8" customFormat="1" ht="18" customHeight="1">
      <c r="A93" s="9">
        <f t="shared" si="23"/>
        <v>80</v>
      </c>
      <c r="B93" s="10" t="str">
        <f t="shared" si="21"/>
        <v>14CC010140</v>
      </c>
      <c r="C93" s="84" t="str">
        <f t="shared" si="12"/>
        <v>Nguyễn Đinh</v>
      </c>
      <c r="D93" s="87" t="str">
        <f t="shared" si="13"/>
        <v>Tần</v>
      </c>
      <c r="E93" s="90">
        <f t="shared" si="14"/>
        <v>34592</v>
      </c>
      <c r="F93" s="10" t="str">
        <f t="shared" si="15"/>
        <v>Bình Định</v>
      </c>
      <c r="G93" s="10" t="str">
        <f t="shared" si="16"/>
        <v>14C01.3</v>
      </c>
      <c r="H93" s="98">
        <f t="shared" si="17"/>
        <v>34</v>
      </c>
      <c r="I93" s="98">
        <f t="shared" si="18"/>
        <v>20</v>
      </c>
      <c r="J93" s="98">
        <f t="shared" si="19"/>
        <v>13</v>
      </c>
      <c r="K93" s="99">
        <f t="shared" si="22"/>
        <v>67</v>
      </c>
      <c r="L93" s="11" t="str">
        <f t="shared" si="20"/>
        <v>14CC010140</v>
      </c>
      <c r="M93" s="79" t="s">
        <v>69</v>
      </c>
    </row>
    <row r="94" spans="1:13" s="8" customFormat="1" ht="18" customHeight="1">
      <c r="A94" s="9">
        <f t="shared" si="23"/>
        <v>81</v>
      </c>
      <c r="B94" s="10" t="str">
        <f t="shared" si="21"/>
        <v>13CC030012</v>
      </c>
      <c r="C94" s="84" t="str">
        <f t="shared" si="12"/>
        <v xml:space="preserve">Trần Văn </v>
      </c>
      <c r="D94" s="87" t="str">
        <f t="shared" si="13"/>
        <v>Tàu</v>
      </c>
      <c r="E94" s="90" t="str">
        <f t="shared" si="14"/>
        <v>13/03/94</v>
      </c>
      <c r="F94" s="10" t="str">
        <f t="shared" si="15"/>
        <v>Đà Nẵng</v>
      </c>
      <c r="G94" s="10" t="str">
        <f t="shared" si="16"/>
        <v>13 C03</v>
      </c>
      <c r="H94" s="98">
        <f t="shared" si="17"/>
        <v>30</v>
      </c>
      <c r="I94" s="98">
        <f t="shared" si="18"/>
        <v>10</v>
      </c>
      <c r="J94" s="98">
        <f t="shared" si="19"/>
        <v>10</v>
      </c>
      <c r="K94" s="99">
        <f t="shared" si="22"/>
        <v>50</v>
      </c>
      <c r="L94" s="11" t="str">
        <f t="shared" si="20"/>
        <v>13CC030012</v>
      </c>
      <c r="M94" s="79"/>
    </row>
    <row r="95" spans="1:13" s="8" customFormat="1" ht="18" customHeight="1">
      <c r="A95" s="9">
        <f t="shared" si="23"/>
        <v>82</v>
      </c>
      <c r="B95" s="10" t="str">
        <f t="shared" si="21"/>
        <v>14CC060036</v>
      </c>
      <c r="C95" s="84" t="str">
        <f t="shared" si="12"/>
        <v>Trần Thị Thủy</v>
      </c>
      <c r="D95" s="87" t="str">
        <f t="shared" si="13"/>
        <v>Thanh</v>
      </c>
      <c r="E95" s="90">
        <f t="shared" si="14"/>
        <v>35142</v>
      </c>
      <c r="F95" s="10" t="str">
        <f t="shared" si="15"/>
        <v>Quảng Nam ĐN</v>
      </c>
      <c r="G95" s="10" t="str">
        <f t="shared" si="16"/>
        <v>14C06.1</v>
      </c>
      <c r="H95" s="98">
        <f t="shared" si="17"/>
        <v>37</v>
      </c>
      <c r="I95" s="98">
        <f t="shared" si="18"/>
        <v>19</v>
      </c>
      <c r="J95" s="98">
        <f t="shared" si="19"/>
        <v>18</v>
      </c>
      <c r="K95" s="99">
        <f t="shared" si="22"/>
        <v>74</v>
      </c>
      <c r="L95" s="11" t="str">
        <f t="shared" si="20"/>
        <v>14CC060036</v>
      </c>
      <c r="M95" s="79"/>
    </row>
    <row r="96" spans="1:13" s="8" customFormat="1" ht="18" customHeight="1">
      <c r="A96" s="9">
        <f t="shared" si="23"/>
        <v>83</v>
      </c>
      <c r="B96" s="10" t="str">
        <f t="shared" si="21"/>
        <v>14CC010239</v>
      </c>
      <c r="C96" s="84" t="str">
        <f t="shared" si="12"/>
        <v>Mai Văn</v>
      </c>
      <c r="D96" s="87" t="str">
        <f t="shared" si="13"/>
        <v>Thao</v>
      </c>
      <c r="E96" s="90">
        <f t="shared" si="14"/>
        <v>35409</v>
      </c>
      <c r="F96" s="10" t="str">
        <f t="shared" si="15"/>
        <v>Quảng Trị</v>
      </c>
      <c r="G96" s="10" t="str">
        <f t="shared" si="16"/>
        <v>14C01.5</v>
      </c>
      <c r="H96" s="98">
        <f t="shared" si="17"/>
        <v>30</v>
      </c>
      <c r="I96" s="98">
        <f t="shared" si="18"/>
        <v>19</v>
      </c>
      <c r="J96" s="98">
        <f t="shared" si="19"/>
        <v>17</v>
      </c>
      <c r="K96" s="99">
        <f t="shared" si="22"/>
        <v>66</v>
      </c>
      <c r="L96" s="11" t="str">
        <f t="shared" si="20"/>
        <v>14CC010239</v>
      </c>
      <c r="M96" s="79" t="s">
        <v>13</v>
      </c>
    </row>
    <row r="97" spans="1:13" s="8" customFormat="1" ht="18" customHeight="1">
      <c r="A97" s="9">
        <f t="shared" si="23"/>
        <v>84</v>
      </c>
      <c r="B97" s="10" t="str">
        <f t="shared" si="21"/>
        <v>14CC100034</v>
      </c>
      <c r="C97" s="84" t="str">
        <f t="shared" si="12"/>
        <v>Đỗ Thị Kim</v>
      </c>
      <c r="D97" s="87" t="str">
        <f t="shared" si="13"/>
        <v>Thảo</v>
      </c>
      <c r="E97" s="90">
        <f t="shared" si="14"/>
        <v>35280</v>
      </c>
      <c r="F97" s="10" t="str">
        <f t="shared" si="15"/>
        <v>Kon Tum</v>
      </c>
      <c r="G97" s="10" t="str">
        <f t="shared" si="16"/>
        <v>14C10</v>
      </c>
      <c r="H97" s="98">
        <f t="shared" si="17"/>
        <v>37</v>
      </c>
      <c r="I97" s="98">
        <f t="shared" si="18"/>
        <v>19</v>
      </c>
      <c r="J97" s="98">
        <f t="shared" si="19"/>
        <v>13</v>
      </c>
      <c r="K97" s="99">
        <f t="shared" si="22"/>
        <v>69</v>
      </c>
      <c r="L97" s="11" t="str">
        <f t="shared" si="20"/>
        <v>14CC100034</v>
      </c>
      <c r="M97" s="79"/>
    </row>
    <row r="98" spans="1:13" s="8" customFormat="1" ht="18" customHeight="1">
      <c r="A98" s="9">
        <f t="shared" si="23"/>
        <v>85</v>
      </c>
      <c r="B98" s="10" t="str">
        <f t="shared" si="21"/>
        <v>14CC100033</v>
      </c>
      <c r="C98" s="84" t="str">
        <f t="shared" si="12"/>
        <v>Đoàn Văn</v>
      </c>
      <c r="D98" s="87" t="str">
        <f t="shared" si="13"/>
        <v>Thảo</v>
      </c>
      <c r="E98" s="90">
        <f t="shared" si="14"/>
        <v>35099</v>
      </c>
      <c r="F98" s="10" t="str">
        <f t="shared" si="15"/>
        <v>Quảng Nam ĐN</v>
      </c>
      <c r="G98" s="10" t="str">
        <f t="shared" si="16"/>
        <v>14C10</v>
      </c>
      <c r="H98" s="98">
        <f t="shared" si="17"/>
        <v>32</v>
      </c>
      <c r="I98" s="98">
        <f t="shared" si="18"/>
        <v>19</v>
      </c>
      <c r="J98" s="98">
        <f t="shared" si="19"/>
        <v>12</v>
      </c>
      <c r="K98" s="99">
        <f t="shared" si="22"/>
        <v>63</v>
      </c>
      <c r="L98" s="11" t="str">
        <f t="shared" si="20"/>
        <v>14CC100033</v>
      </c>
      <c r="M98" s="79"/>
    </row>
    <row r="99" spans="1:13" s="8" customFormat="1" ht="18" customHeight="1">
      <c r="A99" s="9">
        <f t="shared" si="23"/>
        <v>86</v>
      </c>
      <c r="B99" s="10" t="str">
        <f t="shared" si="21"/>
        <v>14CC010034</v>
      </c>
      <c r="C99" s="84" t="str">
        <f t="shared" si="12"/>
        <v>Lê Thị Thu</v>
      </c>
      <c r="D99" s="87" t="str">
        <f t="shared" si="13"/>
        <v>Thảo</v>
      </c>
      <c r="E99" s="90">
        <f t="shared" si="14"/>
        <v>35120</v>
      </c>
      <c r="F99" s="10" t="str">
        <f t="shared" si="15"/>
        <v>Quảng Trị</v>
      </c>
      <c r="G99" s="10" t="str">
        <f t="shared" si="16"/>
        <v>14C01.1</v>
      </c>
      <c r="H99" s="98">
        <f t="shared" si="17"/>
        <v>31</v>
      </c>
      <c r="I99" s="98">
        <f t="shared" si="18"/>
        <v>19</v>
      </c>
      <c r="J99" s="98">
        <f t="shared" si="19"/>
        <v>19</v>
      </c>
      <c r="K99" s="99">
        <f t="shared" si="22"/>
        <v>69</v>
      </c>
      <c r="L99" s="11" t="str">
        <f t="shared" si="20"/>
        <v>14CC010034</v>
      </c>
      <c r="M99" s="79"/>
    </row>
    <row r="100" spans="1:13" s="8" customFormat="1" ht="18" customHeight="1">
      <c r="A100" s="9">
        <f t="shared" si="23"/>
        <v>87</v>
      </c>
      <c r="B100" s="10" t="str">
        <f t="shared" si="21"/>
        <v>14CC010188</v>
      </c>
      <c r="C100" s="84" t="str">
        <f t="shared" si="12"/>
        <v>Trần Thị Thu</v>
      </c>
      <c r="D100" s="87" t="str">
        <f t="shared" si="13"/>
        <v>Thảo</v>
      </c>
      <c r="E100" s="90">
        <f t="shared" si="14"/>
        <v>35043</v>
      </c>
      <c r="F100" s="10" t="str">
        <f t="shared" si="15"/>
        <v>Quảng Trị</v>
      </c>
      <c r="G100" s="10" t="str">
        <f t="shared" si="16"/>
        <v>14C01.4</v>
      </c>
      <c r="H100" s="98">
        <f t="shared" si="17"/>
        <v>30</v>
      </c>
      <c r="I100" s="98">
        <f t="shared" si="18"/>
        <v>20</v>
      </c>
      <c r="J100" s="98">
        <f t="shared" si="19"/>
        <v>15</v>
      </c>
      <c r="K100" s="99">
        <f t="shared" si="22"/>
        <v>65</v>
      </c>
      <c r="L100" s="11" t="str">
        <f t="shared" si="20"/>
        <v>14CC010188</v>
      </c>
      <c r="M100" s="78" t="s">
        <v>9</v>
      </c>
    </row>
    <row r="101" spans="1:13" s="8" customFormat="1" ht="18" customHeight="1">
      <c r="A101" s="9">
        <f t="shared" si="23"/>
        <v>88</v>
      </c>
      <c r="B101" s="10" t="str">
        <f t="shared" si="21"/>
        <v>14CC060038</v>
      </c>
      <c r="C101" s="84" t="str">
        <f t="shared" si="12"/>
        <v>Đào Thị Ngọc</v>
      </c>
      <c r="D101" s="87" t="str">
        <f t="shared" si="13"/>
        <v>Thi</v>
      </c>
      <c r="E101" s="90">
        <f t="shared" si="14"/>
        <v>35226</v>
      </c>
      <c r="F101" s="10" t="str">
        <f t="shared" si="15"/>
        <v>Quảng Ngãi</v>
      </c>
      <c r="G101" s="10" t="str">
        <f t="shared" si="16"/>
        <v>14C06.1</v>
      </c>
      <c r="H101" s="98">
        <f t="shared" si="17"/>
        <v>36</v>
      </c>
      <c r="I101" s="98">
        <f t="shared" si="18"/>
        <v>20</v>
      </c>
      <c r="J101" s="98">
        <f t="shared" si="19"/>
        <v>17</v>
      </c>
      <c r="K101" s="99">
        <f t="shared" si="22"/>
        <v>73</v>
      </c>
      <c r="L101" s="11" t="str">
        <f t="shared" si="20"/>
        <v>14CC060038</v>
      </c>
      <c r="M101" s="79" t="s">
        <v>14</v>
      </c>
    </row>
    <row r="102" spans="1:13" s="8" customFormat="1" ht="18" customHeight="1">
      <c r="A102" s="9">
        <f t="shared" si="23"/>
        <v>89</v>
      </c>
      <c r="B102" s="10" t="str">
        <f t="shared" si="21"/>
        <v>14CC010036</v>
      </c>
      <c r="C102" s="84" t="str">
        <f t="shared" si="12"/>
        <v>Nguyễn Thị Ngọc</v>
      </c>
      <c r="D102" s="87" t="str">
        <f t="shared" si="13"/>
        <v>Thiện</v>
      </c>
      <c r="E102" s="90">
        <f t="shared" si="14"/>
        <v>35205</v>
      </c>
      <c r="F102" s="10" t="str">
        <f t="shared" si="15"/>
        <v>Quảng Nam</v>
      </c>
      <c r="G102" s="10" t="str">
        <f t="shared" si="16"/>
        <v>14C01.1</v>
      </c>
      <c r="H102" s="98">
        <f t="shared" si="17"/>
        <v>38</v>
      </c>
      <c r="I102" s="98">
        <f t="shared" si="18"/>
        <v>20</v>
      </c>
      <c r="J102" s="98">
        <f t="shared" si="19"/>
        <v>17</v>
      </c>
      <c r="K102" s="99">
        <f t="shared" si="22"/>
        <v>75</v>
      </c>
      <c r="L102" s="11" t="str">
        <f t="shared" si="20"/>
        <v>14CC010036</v>
      </c>
      <c r="M102" s="79" t="s">
        <v>9</v>
      </c>
    </row>
    <row r="103" spans="1:13" s="8" customFormat="1" ht="18" customHeight="1">
      <c r="A103" s="9">
        <f t="shared" si="23"/>
        <v>90</v>
      </c>
      <c r="B103" s="10" t="str">
        <f t="shared" si="21"/>
        <v>14CC010037</v>
      </c>
      <c r="C103" s="84" t="str">
        <f t="shared" si="12"/>
        <v>Nguyễn Thị Kim</v>
      </c>
      <c r="D103" s="87" t="str">
        <f t="shared" si="13"/>
        <v>Thoa</v>
      </c>
      <c r="E103" s="90">
        <f t="shared" si="14"/>
        <v>35203</v>
      </c>
      <c r="F103" s="10" t="str">
        <f t="shared" si="15"/>
        <v>Bình Định</v>
      </c>
      <c r="G103" s="10" t="str">
        <f t="shared" si="16"/>
        <v>14C01.1</v>
      </c>
      <c r="H103" s="98">
        <f t="shared" si="17"/>
        <v>38</v>
      </c>
      <c r="I103" s="98">
        <f t="shared" si="18"/>
        <v>20</v>
      </c>
      <c r="J103" s="98">
        <f t="shared" si="19"/>
        <v>19</v>
      </c>
      <c r="K103" s="99">
        <f t="shared" si="22"/>
        <v>77</v>
      </c>
      <c r="L103" s="11" t="str">
        <f t="shared" si="20"/>
        <v>14CC010037</v>
      </c>
      <c r="M103" s="79" t="s">
        <v>70</v>
      </c>
    </row>
    <row r="104" spans="1:13" s="8" customFormat="1" ht="18" customHeight="1">
      <c r="A104" s="9">
        <f t="shared" si="23"/>
        <v>91</v>
      </c>
      <c r="B104" s="10" t="str">
        <f t="shared" si="21"/>
        <v>14CC010084</v>
      </c>
      <c r="C104" s="84" t="str">
        <f t="shared" si="12"/>
        <v>Phan</v>
      </c>
      <c r="D104" s="87" t="str">
        <f t="shared" si="13"/>
        <v>Thống</v>
      </c>
      <c r="E104" s="90">
        <f t="shared" si="14"/>
        <v>35242</v>
      </c>
      <c r="F104" s="10" t="str">
        <f t="shared" si="15"/>
        <v>Thừa Thiên Huế</v>
      </c>
      <c r="G104" s="10" t="str">
        <f t="shared" si="16"/>
        <v>14C01.2</v>
      </c>
      <c r="H104" s="98">
        <f t="shared" si="17"/>
        <v>30</v>
      </c>
      <c r="I104" s="98">
        <f t="shared" si="18"/>
        <v>19</v>
      </c>
      <c r="J104" s="98">
        <f t="shared" si="19"/>
        <v>16</v>
      </c>
      <c r="K104" s="99">
        <f t="shared" si="22"/>
        <v>65</v>
      </c>
      <c r="L104" s="11" t="str">
        <f t="shared" si="20"/>
        <v>14CC010084</v>
      </c>
      <c r="M104" s="80" t="s">
        <v>13</v>
      </c>
    </row>
    <row r="105" spans="1:13" ht="18" customHeight="1">
      <c r="A105" s="9">
        <f t="shared" si="23"/>
        <v>92</v>
      </c>
      <c r="B105" s="10" t="str">
        <f t="shared" si="21"/>
        <v>14CC010039</v>
      </c>
      <c r="C105" s="84" t="str">
        <f t="shared" si="12"/>
        <v>Nguyễn Thị Lạc</v>
      </c>
      <c r="D105" s="87" t="str">
        <f t="shared" si="13"/>
        <v>Thư</v>
      </c>
      <c r="E105" s="90">
        <f t="shared" si="14"/>
        <v>34842</v>
      </c>
      <c r="F105" s="10" t="str">
        <f t="shared" si="15"/>
        <v>Quảng Ngãi</v>
      </c>
      <c r="G105" s="10" t="str">
        <f t="shared" si="16"/>
        <v>14C01.1</v>
      </c>
      <c r="H105" s="98">
        <f t="shared" si="17"/>
        <v>30</v>
      </c>
      <c r="I105" s="98">
        <f t="shared" si="18"/>
        <v>19</v>
      </c>
      <c r="J105" s="98">
        <f t="shared" si="19"/>
        <v>17</v>
      </c>
      <c r="K105" s="99">
        <f t="shared" si="22"/>
        <v>66</v>
      </c>
      <c r="L105" s="11" t="str">
        <f t="shared" si="20"/>
        <v>14CC010039</v>
      </c>
    </row>
    <row r="106" spans="1:13" ht="18" customHeight="1">
      <c r="A106" s="9">
        <f t="shared" si="23"/>
        <v>93</v>
      </c>
      <c r="B106" s="10" t="str">
        <f t="shared" si="21"/>
        <v>14CC010085</v>
      </c>
      <c r="C106" s="84" t="str">
        <f t="shared" si="12"/>
        <v>Phan Thị Minh</v>
      </c>
      <c r="D106" s="87" t="str">
        <f t="shared" si="13"/>
        <v>Thư</v>
      </c>
      <c r="E106" s="90">
        <f t="shared" si="14"/>
        <v>34972</v>
      </c>
      <c r="F106" s="10" t="str">
        <f t="shared" si="15"/>
        <v>Quảng Ngãi</v>
      </c>
      <c r="G106" s="10" t="str">
        <f t="shared" si="16"/>
        <v>14C01.2</v>
      </c>
      <c r="H106" s="98">
        <f t="shared" si="17"/>
        <v>34</v>
      </c>
      <c r="I106" s="98">
        <f t="shared" si="18"/>
        <v>19</v>
      </c>
      <c r="J106" s="98">
        <f t="shared" si="19"/>
        <v>17</v>
      </c>
      <c r="K106" s="99">
        <f t="shared" si="22"/>
        <v>70</v>
      </c>
      <c r="L106" s="11" t="str">
        <f t="shared" si="20"/>
        <v>14CC010085</v>
      </c>
      <c r="M106" s="21"/>
    </row>
    <row r="107" spans="1:13" ht="18" customHeight="1">
      <c r="A107" s="9">
        <f t="shared" si="23"/>
        <v>94</v>
      </c>
      <c r="B107" s="10" t="str">
        <f t="shared" si="21"/>
        <v>14CC010087</v>
      </c>
      <c r="C107" s="84" t="str">
        <f t="shared" si="12"/>
        <v>Nguyễn Thị Hoài</v>
      </c>
      <c r="D107" s="87" t="str">
        <f t="shared" si="13"/>
        <v>Thương</v>
      </c>
      <c r="E107" s="90">
        <f t="shared" si="14"/>
        <v>35073</v>
      </c>
      <c r="F107" s="10" t="str">
        <f t="shared" si="15"/>
        <v>Quảng Nam ĐN</v>
      </c>
      <c r="G107" s="10" t="str">
        <f t="shared" si="16"/>
        <v>14C01.2</v>
      </c>
      <c r="H107" s="98">
        <f t="shared" si="17"/>
        <v>38</v>
      </c>
      <c r="I107" s="98">
        <f t="shared" si="18"/>
        <v>20</v>
      </c>
      <c r="J107" s="98">
        <f t="shared" si="19"/>
        <v>18</v>
      </c>
      <c r="K107" s="99">
        <f t="shared" si="22"/>
        <v>76</v>
      </c>
      <c r="L107" s="11" t="str">
        <f t="shared" si="20"/>
        <v>14CC010087</v>
      </c>
      <c r="M107" s="21"/>
    </row>
    <row r="108" spans="1:13" ht="18" customHeight="1">
      <c r="A108" s="9">
        <f t="shared" si="23"/>
        <v>95</v>
      </c>
      <c r="B108" s="10" t="str">
        <f t="shared" si="21"/>
        <v>15LC010005</v>
      </c>
      <c r="C108" s="84" t="str">
        <f t="shared" si="12"/>
        <v xml:space="preserve">Nguyễn Văn </v>
      </c>
      <c r="D108" s="87" t="str">
        <f t="shared" si="13"/>
        <v>Thưởng</v>
      </c>
      <c r="E108" s="90" t="str">
        <f t="shared" si="14"/>
        <v>20/04/94</v>
      </c>
      <c r="F108" s="10" t="str">
        <f t="shared" si="15"/>
        <v>Quảng Ngãi</v>
      </c>
      <c r="G108" s="10" t="str">
        <f t="shared" si="16"/>
        <v>15LTC01</v>
      </c>
      <c r="H108" s="98">
        <f t="shared" si="17"/>
        <v>41</v>
      </c>
      <c r="I108" s="98">
        <f t="shared" si="18"/>
        <v>12</v>
      </c>
      <c r="J108" s="98">
        <f t="shared" si="19"/>
        <v>10</v>
      </c>
      <c r="K108" s="99">
        <f t="shared" si="22"/>
        <v>63</v>
      </c>
      <c r="L108" s="11" t="str">
        <f t="shared" si="20"/>
        <v>15LC010005</v>
      </c>
      <c r="M108" s="21"/>
    </row>
    <row r="109" spans="1:13" ht="18" customHeight="1">
      <c r="A109" s="9">
        <f t="shared" si="23"/>
        <v>96</v>
      </c>
      <c r="B109" s="10" t="str">
        <f t="shared" si="21"/>
        <v>14CC100036</v>
      </c>
      <c r="C109" s="84" t="str">
        <f t="shared" si="12"/>
        <v>Lê Thị Diễm</v>
      </c>
      <c r="D109" s="87" t="str">
        <f t="shared" si="13"/>
        <v>Thúy</v>
      </c>
      <c r="E109" s="90">
        <f t="shared" si="14"/>
        <v>35232</v>
      </c>
      <c r="F109" s="10" t="str">
        <f t="shared" si="15"/>
        <v>Quảng Ngãi</v>
      </c>
      <c r="G109" s="10" t="str">
        <f t="shared" si="16"/>
        <v>14C10</v>
      </c>
      <c r="H109" s="98">
        <f t="shared" si="17"/>
        <v>31</v>
      </c>
      <c r="I109" s="98">
        <f t="shared" si="18"/>
        <v>17</v>
      </c>
      <c r="J109" s="98">
        <f t="shared" si="19"/>
        <v>17</v>
      </c>
      <c r="K109" s="99">
        <f t="shared" si="22"/>
        <v>65</v>
      </c>
      <c r="L109" s="11" t="str">
        <f t="shared" si="20"/>
        <v>14CC100036</v>
      </c>
      <c r="M109" s="21"/>
    </row>
    <row r="110" spans="1:13" ht="18" customHeight="1">
      <c r="A110" s="9">
        <f t="shared" si="23"/>
        <v>97</v>
      </c>
      <c r="B110" s="10" t="str">
        <f t="shared" si="21"/>
        <v>14CC010088</v>
      </c>
      <c r="C110" s="84" t="str">
        <f t="shared" si="12"/>
        <v>Nguyễn Thị Thu</v>
      </c>
      <c r="D110" s="87" t="str">
        <f t="shared" si="13"/>
        <v>Thúy</v>
      </c>
      <c r="E110" s="90">
        <f t="shared" si="14"/>
        <v>35150</v>
      </c>
      <c r="F110" s="10" t="str">
        <f t="shared" si="15"/>
        <v>Bình Định</v>
      </c>
      <c r="G110" s="10" t="str">
        <f t="shared" si="16"/>
        <v>14C01.2</v>
      </c>
      <c r="H110" s="98">
        <f t="shared" si="17"/>
        <v>39</v>
      </c>
      <c r="I110" s="98">
        <f t="shared" si="18"/>
        <v>20</v>
      </c>
      <c r="J110" s="98">
        <f t="shared" si="19"/>
        <v>13</v>
      </c>
      <c r="K110" s="99">
        <f t="shared" si="22"/>
        <v>72</v>
      </c>
      <c r="L110" s="11" t="str">
        <f t="shared" si="20"/>
        <v>14CC010088</v>
      </c>
      <c r="M110" s="21"/>
    </row>
    <row r="111" spans="1:13" s="15" customFormat="1" ht="18" customHeight="1">
      <c r="A111" s="9">
        <f t="shared" si="23"/>
        <v>98</v>
      </c>
      <c r="B111" s="10" t="str">
        <f t="shared" si="21"/>
        <v>14CC010243</v>
      </c>
      <c r="C111" s="84" t="str">
        <f t="shared" si="12"/>
        <v>Lê Thị Thu</v>
      </c>
      <c r="D111" s="87" t="str">
        <f t="shared" si="13"/>
        <v>Thủy</v>
      </c>
      <c r="E111" s="90">
        <f t="shared" si="14"/>
        <v>35071</v>
      </c>
      <c r="F111" s="10" t="str">
        <f t="shared" si="15"/>
        <v>Quảng Trị</v>
      </c>
      <c r="G111" s="10" t="str">
        <f t="shared" si="16"/>
        <v>14C01.5</v>
      </c>
      <c r="H111" s="98">
        <f t="shared" si="17"/>
        <v>36</v>
      </c>
      <c r="I111" s="98">
        <f t="shared" si="18"/>
        <v>19</v>
      </c>
      <c r="J111" s="98">
        <f t="shared" si="19"/>
        <v>16</v>
      </c>
      <c r="K111" s="99">
        <f t="shared" si="22"/>
        <v>71</v>
      </c>
      <c r="L111" s="11" t="str">
        <f t="shared" si="20"/>
        <v>14CC010243</v>
      </c>
    </row>
    <row r="112" spans="1:13" s="17" customFormat="1" ht="18" customHeight="1">
      <c r="A112" s="9">
        <f t="shared" si="23"/>
        <v>99</v>
      </c>
      <c r="B112" s="10" t="str">
        <f t="shared" si="21"/>
        <v>14CC010043</v>
      </c>
      <c r="C112" s="84" t="str">
        <f t="shared" si="12"/>
        <v>Nguyễn Thị Thu</v>
      </c>
      <c r="D112" s="87" t="str">
        <f t="shared" si="13"/>
        <v>Thủy</v>
      </c>
      <c r="E112" s="90">
        <f t="shared" si="14"/>
        <v>35396</v>
      </c>
      <c r="F112" s="10" t="str">
        <f t="shared" si="15"/>
        <v>Quảng Nam</v>
      </c>
      <c r="G112" s="10" t="str">
        <f t="shared" si="16"/>
        <v>14C01.1</v>
      </c>
      <c r="H112" s="98">
        <f t="shared" si="17"/>
        <v>30</v>
      </c>
      <c r="I112" s="98">
        <f t="shared" si="18"/>
        <v>20</v>
      </c>
      <c r="J112" s="98">
        <f t="shared" si="19"/>
        <v>14</v>
      </c>
      <c r="K112" s="99">
        <f t="shared" si="22"/>
        <v>64</v>
      </c>
      <c r="L112" s="11" t="str">
        <f t="shared" si="20"/>
        <v>14CC010043</v>
      </c>
    </row>
    <row r="113" spans="1:13" s="17" customFormat="1" ht="18" customHeight="1">
      <c r="A113" s="9">
        <f t="shared" si="23"/>
        <v>100</v>
      </c>
      <c r="B113" s="10" t="str">
        <f t="shared" si="21"/>
        <v>14CC010089</v>
      </c>
      <c r="C113" s="84" t="str">
        <f t="shared" si="12"/>
        <v>Nguyễn Thị Thu</v>
      </c>
      <c r="D113" s="87" t="str">
        <f t="shared" si="13"/>
        <v>Thủy</v>
      </c>
      <c r="E113" s="90">
        <f t="shared" si="14"/>
        <v>34944</v>
      </c>
      <c r="F113" s="10" t="str">
        <f t="shared" si="15"/>
        <v>Quảng Nam</v>
      </c>
      <c r="G113" s="10" t="str">
        <f t="shared" si="16"/>
        <v>14C01.2</v>
      </c>
      <c r="H113" s="98">
        <f t="shared" si="17"/>
        <v>30</v>
      </c>
      <c r="I113" s="98">
        <f t="shared" si="18"/>
        <v>20</v>
      </c>
      <c r="J113" s="98">
        <f t="shared" si="19"/>
        <v>14</v>
      </c>
      <c r="K113" s="99">
        <f t="shared" si="22"/>
        <v>64</v>
      </c>
      <c r="L113" s="11" t="str">
        <f t="shared" si="20"/>
        <v>14CC010089</v>
      </c>
      <c r="M113" s="19"/>
    </row>
    <row r="114" spans="1:13" s="17" customFormat="1" ht="18" customHeight="1">
      <c r="A114" s="9">
        <f t="shared" si="23"/>
        <v>101</v>
      </c>
      <c r="B114" s="10" t="str">
        <f t="shared" si="21"/>
        <v>14CC010146</v>
      </c>
      <c r="C114" s="84" t="str">
        <f t="shared" si="12"/>
        <v>Nguyễn Thị Thủy</v>
      </c>
      <c r="D114" s="87" t="str">
        <f t="shared" si="13"/>
        <v>Tiên</v>
      </c>
      <c r="E114" s="90">
        <f t="shared" si="14"/>
        <v>34984</v>
      </c>
      <c r="F114" s="10" t="str">
        <f t="shared" si="15"/>
        <v>Quảng Trị</v>
      </c>
      <c r="G114" s="10" t="str">
        <f t="shared" si="16"/>
        <v>14C01.3</v>
      </c>
      <c r="H114" s="98">
        <f t="shared" si="17"/>
        <v>37</v>
      </c>
      <c r="I114" s="98">
        <f t="shared" si="18"/>
        <v>20</v>
      </c>
      <c r="J114" s="98">
        <f t="shared" si="19"/>
        <v>11</v>
      </c>
      <c r="K114" s="99">
        <f t="shared" si="22"/>
        <v>68</v>
      </c>
      <c r="L114" s="11" t="str">
        <f t="shared" si="20"/>
        <v>14CC010146</v>
      </c>
      <c r="M114" s="19"/>
    </row>
    <row r="115" spans="1:13" s="17" customFormat="1" ht="18" customHeight="1">
      <c r="A115" s="9">
        <f t="shared" si="23"/>
        <v>102</v>
      </c>
      <c r="B115" s="10" t="str">
        <f t="shared" si="21"/>
        <v>14CC010044</v>
      </c>
      <c r="C115" s="84" t="str">
        <f t="shared" si="12"/>
        <v>Tôn Thất Nhật</v>
      </c>
      <c r="D115" s="87" t="str">
        <f t="shared" si="13"/>
        <v>Tiến</v>
      </c>
      <c r="E115" s="90">
        <f t="shared" si="14"/>
        <v>34862</v>
      </c>
      <c r="F115" s="10" t="str">
        <f t="shared" si="15"/>
        <v>Quảng Trị</v>
      </c>
      <c r="G115" s="10" t="str">
        <f t="shared" si="16"/>
        <v>14C01.1</v>
      </c>
      <c r="H115" s="98">
        <f t="shared" si="17"/>
        <v>31</v>
      </c>
      <c r="I115" s="98">
        <f t="shared" si="18"/>
        <v>20</v>
      </c>
      <c r="J115" s="98">
        <f t="shared" si="19"/>
        <v>16</v>
      </c>
      <c r="K115" s="99">
        <f t="shared" si="22"/>
        <v>67</v>
      </c>
      <c r="L115" s="11" t="str">
        <f t="shared" si="20"/>
        <v>14CC010044</v>
      </c>
      <c r="M115" s="19"/>
    </row>
    <row r="116" spans="1:13" s="17" customFormat="1" ht="18" customHeight="1">
      <c r="A116" s="9">
        <f t="shared" si="23"/>
        <v>103</v>
      </c>
      <c r="B116" s="10" t="str">
        <f t="shared" si="21"/>
        <v>14CC010245</v>
      </c>
      <c r="C116" s="84" t="str">
        <f t="shared" si="12"/>
        <v>Trương Văn</v>
      </c>
      <c r="D116" s="87" t="str">
        <f t="shared" si="13"/>
        <v>Tin</v>
      </c>
      <c r="E116" s="90">
        <f t="shared" si="14"/>
        <v>35280</v>
      </c>
      <c r="F116" s="10" t="str">
        <f t="shared" si="15"/>
        <v>Bình Định</v>
      </c>
      <c r="G116" s="10" t="str">
        <f t="shared" si="16"/>
        <v>14C01.5</v>
      </c>
      <c r="H116" s="98">
        <f t="shared" si="17"/>
        <v>37</v>
      </c>
      <c r="I116" s="98">
        <f t="shared" si="18"/>
        <v>19</v>
      </c>
      <c r="J116" s="98">
        <f t="shared" si="19"/>
        <v>13</v>
      </c>
      <c r="K116" s="99">
        <f t="shared" si="22"/>
        <v>69</v>
      </c>
      <c r="L116" s="11" t="str">
        <f t="shared" si="20"/>
        <v>14CC010245</v>
      </c>
      <c r="M116" s="19"/>
    </row>
    <row r="117" spans="1:13" s="17" customFormat="1" ht="18" customHeight="1">
      <c r="A117" s="9">
        <f t="shared" si="23"/>
        <v>104</v>
      </c>
      <c r="B117" s="10" t="str">
        <f t="shared" si="21"/>
        <v>14CC010147</v>
      </c>
      <c r="C117" s="84" t="str">
        <f t="shared" si="12"/>
        <v>Võ Thị Yên</v>
      </c>
      <c r="D117" s="87" t="str">
        <f t="shared" si="13"/>
        <v>Tỉnh</v>
      </c>
      <c r="E117" s="90">
        <f t="shared" si="14"/>
        <v>35100</v>
      </c>
      <c r="F117" s="10" t="str">
        <f t="shared" si="15"/>
        <v>Quảng Nam</v>
      </c>
      <c r="G117" s="10" t="str">
        <f t="shared" si="16"/>
        <v>14C01.3</v>
      </c>
      <c r="H117" s="98">
        <f t="shared" si="17"/>
        <v>37</v>
      </c>
      <c r="I117" s="98">
        <f t="shared" si="18"/>
        <v>19</v>
      </c>
      <c r="J117" s="98">
        <f t="shared" si="19"/>
        <v>10</v>
      </c>
      <c r="K117" s="99">
        <f t="shared" si="22"/>
        <v>66</v>
      </c>
      <c r="L117" s="11" t="str">
        <f t="shared" si="20"/>
        <v>14CC010147</v>
      </c>
      <c r="M117" s="19"/>
    </row>
    <row r="118" spans="1:13" s="17" customFormat="1" ht="15.75" hidden="1">
      <c r="A118" s="9">
        <f t="shared" si="23"/>
        <v>104</v>
      </c>
      <c r="B118" s="10" t="str">
        <f t="shared" si="21"/>
        <v xml:space="preserve"> </v>
      </c>
      <c r="C118" s="84" t="str">
        <f t="shared" si="12"/>
        <v xml:space="preserve"> </v>
      </c>
      <c r="D118" s="87" t="str">
        <f t="shared" si="13"/>
        <v xml:space="preserve"> </v>
      </c>
      <c r="E118" s="90" t="str">
        <f t="shared" si="14"/>
        <v xml:space="preserve"> </v>
      </c>
      <c r="F118" s="10" t="str">
        <f t="shared" si="15"/>
        <v xml:space="preserve"> </v>
      </c>
      <c r="G118" s="10" t="str">
        <f t="shared" si="16"/>
        <v xml:space="preserve"> </v>
      </c>
      <c r="H118" s="98">
        <f t="shared" si="17"/>
        <v>0</v>
      </c>
      <c r="I118" s="98">
        <f t="shared" si="18"/>
        <v>0</v>
      </c>
      <c r="J118" s="98">
        <f t="shared" si="19"/>
        <v>0</v>
      </c>
      <c r="K118" s="99">
        <f t="shared" si="22"/>
        <v>0</v>
      </c>
      <c r="L118" s="11" t="str">
        <f t="shared" si="20"/>
        <v xml:space="preserve"> </v>
      </c>
      <c r="M118" s="19"/>
    </row>
    <row r="119" spans="1:13" s="17" customFormat="1" ht="18" customHeight="1">
      <c r="A119" s="9">
        <f t="shared" si="23"/>
        <v>105</v>
      </c>
      <c r="B119" s="10" t="str">
        <f t="shared" si="21"/>
        <v>14CC010090</v>
      </c>
      <c r="C119" s="84" t="str">
        <f t="shared" si="12"/>
        <v>Võ Văn</v>
      </c>
      <c r="D119" s="87" t="str">
        <f t="shared" si="13"/>
        <v>Toàn</v>
      </c>
      <c r="E119" s="90">
        <f t="shared" si="14"/>
        <v>35409</v>
      </c>
      <c r="F119" s="10" t="str">
        <f t="shared" si="15"/>
        <v>Quảng Ngãi</v>
      </c>
      <c r="G119" s="10" t="str">
        <f t="shared" si="16"/>
        <v>14C01.2</v>
      </c>
      <c r="H119" s="98">
        <f t="shared" si="17"/>
        <v>42</v>
      </c>
      <c r="I119" s="98">
        <f t="shared" si="18"/>
        <v>19</v>
      </c>
      <c r="J119" s="98">
        <f t="shared" si="19"/>
        <v>10</v>
      </c>
      <c r="K119" s="99">
        <f t="shared" si="22"/>
        <v>71</v>
      </c>
      <c r="L119" s="11" t="str">
        <f t="shared" si="20"/>
        <v>14CC010090</v>
      </c>
      <c r="M119" s="19"/>
    </row>
    <row r="120" spans="1:13" s="17" customFormat="1" ht="18" customHeight="1">
      <c r="A120" s="9">
        <f t="shared" si="23"/>
        <v>106</v>
      </c>
      <c r="B120" s="10" t="str">
        <f t="shared" si="21"/>
        <v>14CC010091</v>
      </c>
      <c r="C120" s="84" t="str">
        <f t="shared" si="12"/>
        <v>Phan Thị Ngọc</v>
      </c>
      <c r="D120" s="87" t="str">
        <f t="shared" si="13"/>
        <v>Trâm</v>
      </c>
      <c r="E120" s="90">
        <f t="shared" si="14"/>
        <v>35215</v>
      </c>
      <c r="F120" s="10" t="str">
        <f t="shared" si="15"/>
        <v>Phú Yên</v>
      </c>
      <c r="G120" s="10" t="str">
        <f t="shared" si="16"/>
        <v>14C01.2</v>
      </c>
      <c r="H120" s="98">
        <f t="shared" si="17"/>
        <v>30</v>
      </c>
      <c r="I120" s="98">
        <f t="shared" si="18"/>
        <v>19</v>
      </c>
      <c r="J120" s="98">
        <f t="shared" si="19"/>
        <v>10</v>
      </c>
      <c r="K120" s="99">
        <f t="shared" si="22"/>
        <v>59</v>
      </c>
      <c r="L120" s="11" t="str">
        <f t="shared" si="20"/>
        <v>14CC010091</v>
      </c>
      <c r="M120" s="19"/>
    </row>
    <row r="121" spans="1:13" s="17" customFormat="1" ht="18" customHeight="1">
      <c r="A121" s="9">
        <f t="shared" si="23"/>
        <v>107</v>
      </c>
      <c r="B121" s="10" t="str">
        <f t="shared" si="21"/>
        <v>14CC090011</v>
      </c>
      <c r="C121" s="84" t="str">
        <f t="shared" si="12"/>
        <v>Đoàn Thị</v>
      </c>
      <c r="D121" s="87" t="str">
        <f t="shared" si="13"/>
        <v>Trang</v>
      </c>
      <c r="E121" s="90">
        <f t="shared" si="14"/>
        <v>35218</v>
      </c>
      <c r="F121" s="10" t="str">
        <f t="shared" si="15"/>
        <v>Quảng Ngãi</v>
      </c>
      <c r="G121" s="10" t="str">
        <f t="shared" si="16"/>
        <v>14C09</v>
      </c>
      <c r="H121" s="98">
        <f t="shared" si="17"/>
        <v>34</v>
      </c>
      <c r="I121" s="98">
        <f t="shared" si="18"/>
        <v>19</v>
      </c>
      <c r="J121" s="98">
        <f t="shared" si="19"/>
        <v>18</v>
      </c>
      <c r="K121" s="99">
        <f t="shared" si="22"/>
        <v>71</v>
      </c>
      <c r="L121" s="11" t="str">
        <f t="shared" si="20"/>
        <v>14CC090011</v>
      </c>
      <c r="M121" s="19"/>
    </row>
    <row r="122" spans="1:13" s="17" customFormat="1" ht="18" customHeight="1">
      <c r="A122" s="9">
        <f t="shared" si="23"/>
        <v>108</v>
      </c>
      <c r="B122" s="10" t="str">
        <f t="shared" si="21"/>
        <v>14CC010246</v>
      </c>
      <c r="C122" s="84" t="str">
        <f t="shared" si="12"/>
        <v>Trần Quang</v>
      </c>
      <c r="D122" s="87" t="str">
        <f t="shared" si="13"/>
        <v>Trạng</v>
      </c>
      <c r="E122" s="90">
        <f t="shared" si="14"/>
        <v>35068</v>
      </c>
      <c r="F122" s="10" t="str">
        <f t="shared" si="15"/>
        <v>Quảng Nam ĐN</v>
      </c>
      <c r="G122" s="10" t="str">
        <f t="shared" si="16"/>
        <v>14C01.5</v>
      </c>
      <c r="H122" s="98">
        <f t="shared" si="17"/>
        <v>30</v>
      </c>
      <c r="I122" s="98">
        <f t="shared" si="18"/>
        <v>19</v>
      </c>
      <c r="J122" s="98">
        <f t="shared" si="19"/>
        <v>10</v>
      </c>
      <c r="K122" s="99">
        <f t="shared" si="22"/>
        <v>59</v>
      </c>
      <c r="L122" s="11" t="str">
        <f t="shared" si="20"/>
        <v>14CC010246</v>
      </c>
      <c r="M122" s="19"/>
    </row>
    <row r="123" spans="1:13" s="17" customFormat="1" ht="18" customHeight="1">
      <c r="A123" s="9">
        <f t="shared" si="23"/>
        <v>109</v>
      </c>
      <c r="B123" s="10" t="str">
        <f t="shared" si="21"/>
        <v>14CC010094</v>
      </c>
      <c r="C123" s="84" t="str">
        <f t="shared" si="12"/>
        <v>Lê Minh</v>
      </c>
      <c r="D123" s="87" t="str">
        <f t="shared" si="13"/>
        <v>Trí</v>
      </c>
      <c r="E123" s="90">
        <f t="shared" si="14"/>
        <v>34804</v>
      </c>
      <c r="F123" s="10" t="str">
        <f t="shared" si="15"/>
        <v>Quảng Ngãi</v>
      </c>
      <c r="G123" s="10" t="str">
        <f t="shared" si="16"/>
        <v>14C01.2</v>
      </c>
      <c r="H123" s="98">
        <f t="shared" si="17"/>
        <v>36</v>
      </c>
      <c r="I123" s="98">
        <f t="shared" si="18"/>
        <v>19</v>
      </c>
      <c r="J123" s="98">
        <f t="shared" si="19"/>
        <v>13</v>
      </c>
      <c r="K123" s="99">
        <f t="shared" si="22"/>
        <v>68</v>
      </c>
      <c r="L123" s="11" t="str">
        <f t="shared" si="20"/>
        <v>14CC010094</v>
      </c>
      <c r="M123" s="19"/>
    </row>
    <row r="124" spans="1:13" s="17" customFormat="1" ht="18" customHeight="1">
      <c r="A124" s="9">
        <f t="shared" si="23"/>
        <v>110</v>
      </c>
      <c r="B124" s="10" t="str">
        <f t="shared" si="21"/>
        <v>14CC010095</v>
      </c>
      <c r="C124" s="84" t="str">
        <f t="shared" si="12"/>
        <v>Mai Thị</v>
      </c>
      <c r="D124" s="87" t="str">
        <f t="shared" si="13"/>
        <v>Triều</v>
      </c>
      <c r="E124" s="90">
        <f t="shared" si="14"/>
        <v>34846</v>
      </c>
      <c r="F124" s="10" t="str">
        <f t="shared" si="15"/>
        <v>Bình Định</v>
      </c>
      <c r="G124" s="10" t="str">
        <f t="shared" si="16"/>
        <v>14C01.2</v>
      </c>
      <c r="H124" s="98">
        <f t="shared" si="17"/>
        <v>30</v>
      </c>
      <c r="I124" s="98">
        <f t="shared" si="18"/>
        <v>20</v>
      </c>
      <c r="J124" s="98">
        <f t="shared" si="19"/>
        <v>12</v>
      </c>
      <c r="K124" s="99">
        <f t="shared" si="22"/>
        <v>62</v>
      </c>
      <c r="L124" s="11" t="str">
        <f t="shared" si="20"/>
        <v>14CC010095</v>
      </c>
      <c r="M124" s="19"/>
    </row>
    <row r="125" spans="1:13" s="17" customFormat="1" ht="18" customHeight="1">
      <c r="A125" s="9">
        <f t="shared" si="23"/>
        <v>111</v>
      </c>
      <c r="B125" s="10" t="str">
        <f t="shared" si="21"/>
        <v>14CC060093</v>
      </c>
      <c r="C125" s="84" t="str">
        <f t="shared" si="12"/>
        <v>Ngô Thùy</v>
      </c>
      <c r="D125" s="87" t="str">
        <f t="shared" si="13"/>
        <v>Trinh</v>
      </c>
      <c r="E125" s="90">
        <f t="shared" si="14"/>
        <v>35180</v>
      </c>
      <c r="F125" s="10" t="str">
        <f t="shared" si="15"/>
        <v>Bình Định</v>
      </c>
      <c r="G125" s="10" t="str">
        <f t="shared" si="16"/>
        <v>14C06.2</v>
      </c>
      <c r="H125" s="98">
        <f t="shared" si="17"/>
        <v>30</v>
      </c>
      <c r="I125" s="98">
        <f t="shared" si="18"/>
        <v>20</v>
      </c>
      <c r="J125" s="98">
        <f t="shared" si="19"/>
        <v>11</v>
      </c>
      <c r="K125" s="99">
        <f t="shared" si="22"/>
        <v>61</v>
      </c>
      <c r="L125" s="11" t="str">
        <f t="shared" si="20"/>
        <v>14CC060093</v>
      </c>
      <c r="M125" s="19"/>
    </row>
    <row r="126" spans="1:13" s="17" customFormat="1" ht="18" customHeight="1">
      <c r="A126" s="9">
        <f t="shared" si="23"/>
        <v>112</v>
      </c>
      <c r="B126" s="10" t="str">
        <f t="shared" si="21"/>
        <v>14CC100039</v>
      </c>
      <c r="C126" s="84" t="str">
        <f t="shared" si="12"/>
        <v>Nguyễn Trần Lệ</v>
      </c>
      <c r="D126" s="87" t="str">
        <f t="shared" si="13"/>
        <v>Trinh</v>
      </c>
      <c r="E126" s="90">
        <f t="shared" si="14"/>
        <v>35227</v>
      </c>
      <c r="F126" s="10" t="str">
        <f t="shared" si="15"/>
        <v>Đà Nẵng</v>
      </c>
      <c r="G126" s="10" t="str">
        <f t="shared" si="16"/>
        <v>14C10</v>
      </c>
      <c r="H126" s="98">
        <f t="shared" si="17"/>
        <v>30</v>
      </c>
      <c r="I126" s="98">
        <f t="shared" si="18"/>
        <v>18</v>
      </c>
      <c r="J126" s="98">
        <f t="shared" si="19"/>
        <v>12</v>
      </c>
      <c r="K126" s="99">
        <f t="shared" si="22"/>
        <v>60</v>
      </c>
      <c r="L126" s="11" t="str">
        <f t="shared" si="20"/>
        <v>14CC100039</v>
      </c>
      <c r="M126" s="19"/>
    </row>
    <row r="127" spans="1:13" s="17" customFormat="1" ht="18" customHeight="1">
      <c r="A127" s="9">
        <f t="shared" si="23"/>
        <v>113</v>
      </c>
      <c r="B127" s="10" t="str">
        <f t="shared" si="21"/>
        <v>14CC010047</v>
      </c>
      <c r="C127" s="84" t="str">
        <f t="shared" si="12"/>
        <v>Phan Thị Kiều</v>
      </c>
      <c r="D127" s="87" t="str">
        <f t="shared" si="13"/>
        <v>Trinh</v>
      </c>
      <c r="E127" s="90">
        <f t="shared" si="14"/>
        <v>35175</v>
      </c>
      <c r="F127" s="10" t="str">
        <f t="shared" si="15"/>
        <v>Quảng Trị</v>
      </c>
      <c r="G127" s="10" t="str">
        <f t="shared" si="16"/>
        <v>14C01.1</v>
      </c>
      <c r="H127" s="98">
        <f t="shared" si="17"/>
        <v>30</v>
      </c>
      <c r="I127" s="98">
        <f t="shared" si="18"/>
        <v>18</v>
      </c>
      <c r="J127" s="98">
        <f t="shared" si="19"/>
        <v>15</v>
      </c>
      <c r="K127" s="99">
        <f t="shared" si="22"/>
        <v>63</v>
      </c>
      <c r="L127" s="11" t="str">
        <f t="shared" si="20"/>
        <v>14CC010047</v>
      </c>
      <c r="M127" s="19"/>
    </row>
    <row r="128" spans="1:13" s="17" customFormat="1" ht="18" customHeight="1">
      <c r="A128" s="9">
        <f t="shared" si="23"/>
        <v>114</v>
      </c>
      <c r="B128" s="10" t="str">
        <f t="shared" si="21"/>
        <v>14CC010096</v>
      </c>
      <c r="C128" s="84" t="str">
        <f t="shared" si="12"/>
        <v>Trần Thị</v>
      </c>
      <c r="D128" s="87" t="str">
        <f t="shared" si="13"/>
        <v>Trinh</v>
      </c>
      <c r="E128" s="90">
        <f t="shared" si="14"/>
        <v>35248</v>
      </c>
      <c r="F128" s="10" t="str">
        <f t="shared" si="15"/>
        <v>Quảng Ngãi</v>
      </c>
      <c r="G128" s="10" t="str">
        <f t="shared" si="16"/>
        <v>14C01.2</v>
      </c>
      <c r="H128" s="98">
        <f t="shared" si="17"/>
        <v>30</v>
      </c>
      <c r="I128" s="98">
        <f t="shared" si="18"/>
        <v>19</v>
      </c>
      <c r="J128" s="98">
        <f t="shared" si="19"/>
        <v>15</v>
      </c>
      <c r="K128" s="99">
        <f t="shared" si="22"/>
        <v>64</v>
      </c>
      <c r="L128" s="11" t="str">
        <f t="shared" si="20"/>
        <v>14CC010096</v>
      </c>
      <c r="M128" s="19"/>
    </row>
    <row r="129" spans="1:13" s="17" customFormat="1" ht="18" customHeight="1">
      <c r="A129" s="9">
        <f t="shared" si="23"/>
        <v>115</v>
      </c>
      <c r="B129" s="10" t="str">
        <f t="shared" si="21"/>
        <v>14CC020020</v>
      </c>
      <c r="C129" s="84" t="str">
        <f t="shared" si="12"/>
        <v>Trần Thị</v>
      </c>
      <c r="D129" s="87" t="str">
        <f t="shared" si="13"/>
        <v>Trinh</v>
      </c>
      <c r="E129" s="90">
        <f t="shared" si="14"/>
        <v>35144</v>
      </c>
      <c r="F129" s="10" t="str">
        <f t="shared" si="15"/>
        <v>Quảng Nam ĐN</v>
      </c>
      <c r="G129" s="10" t="str">
        <f t="shared" si="16"/>
        <v>14C02</v>
      </c>
      <c r="H129" s="98">
        <f t="shared" si="17"/>
        <v>39</v>
      </c>
      <c r="I129" s="98">
        <f t="shared" si="18"/>
        <v>20</v>
      </c>
      <c r="J129" s="98">
        <f t="shared" si="19"/>
        <v>17</v>
      </c>
      <c r="K129" s="99">
        <f t="shared" si="22"/>
        <v>76</v>
      </c>
      <c r="L129" s="11" t="str">
        <f t="shared" si="20"/>
        <v>14CC020020</v>
      </c>
      <c r="M129" s="19"/>
    </row>
    <row r="130" spans="1:13" ht="18" customHeight="1">
      <c r="A130" s="9">
        <f t="shared" si="23"/>
        <v>116</v>
      </c>
      <c r="B130" s="10" t="str">
        <f t="shared" si="21"/>
        <v>14CC040010</v>
      </c>
      <c r="C130" s="84" t="str">
        <f t="shared" si="12"/>
        <v>Trần Thị Tuyết</v>
      </c>
      <c r="D130" s="87" t="str">
        <f t="shared" si="13"/>
        <v>Trinh</v>
      </c>
      <c r="E130" s="90">
        <f t="shared" si="14"/>
        <v>35242</v>
      </c>
      <c r="F130" s="10" t="str">
        <f t="shared" si="15"/>
        <v>Bình Định</v>
      </c>
      <c r="G130" s="10" t="str">
        <f t="shared" si="16"/>
        <v>14C04</v>
      </c>
      <c r="H130" s="98">
        <f t="shared" si="17"/>
        <v>56</v>
      </c>
      <c r="I130" s="98">
        <f t="shared" si="18"/>
        <v>18</v>
      </c>
      <c r="J130" s="98">
        <f t="shared" si="19"/>
        <v>12</v>
      </c>
      <c r="K130" s="99">
        <f t="shared" si="22"/>
        <v>86</v>
      </c>
      <c r="L130" s="11" t="str">
        <f t="shared" si="20"/>
        <v>14CC040010</v>
      </c>
    </row>
    <row r="131" spans="1:13" ht="18" customHeight="1">
      <c r="A131" s="9">
        <f t="shared" si="23"/>
        <v>117</v>
      </c>
      <c r="B131" s="10" t="str">
        <f t="shared" si="21"/>
        <v>14CC010247</v>
      </c>
      <c r="C131" s="84" t="str">
        <f t="shared" si="12"/>
        <v>Huỳnh Thị Thảo</v>
      </c>
      <c r="D131" s="87" t="str">
        <f t="shared" si="13"/>
        <v>Trung</v>
      </c>
      <c r="E131" s="90">
        <f t="shared" si="14"/>
        <v>34758</v>
      </c>
      <c r="F131" s="10" t="str">
        <f t="shared" si="15"/>
        <v>Bình Định</v>
      </c>
      <c r="G131" s="10" t="str">
        <f t="shared" si="16"/>
        <v>14C01.5</v>
      </c>
      <c r="H131" s="98">
        <f t="shared" si="17"/>
        <v>39</v>
      </c>
      <c r="I131" s="98">
        <f t="shared" si="18"/>
        <v>20</v>
      </c>
      <c r="J131" s="98">
        <f t="shared" si="19"/>
        <v>10</v>
      </c>
      <c r="K131" s="99">
        <f t="shared" si="22"/>
        <v>69</v>
      </c>
      <c r="L131" s="11" t="str">
        <f t="shared" si="20"/>
        <v>14CC010247</v>
      </c>
    </row>
    <row r="132" spans="1:13" ht="18" customHeight="1">
      <c r="A132" s="9">
        <f t="shared" si="23"/>
        <v>118</v>
      </c>
      <c r="B132" s="10" t="str">
        <f t="shared" si="21"/>
        <v>14CC060048</v>
      </c>
      <c r="C132" s="84" t="str">
        <f t="shared" si="12"/>
        <v>Võ Thị Hồng</v>
      </c>
      <c r="D132" s="87" t="str">
        <f t="shared" si="13"/>
        <v>Vân</v>
      </c>
      <c r="E132" s="90">
        <f t="shared" si="14"/>
        <v>34958</v>
      </c>
      <c r="F132" s="10" t="str">
        <f t="shared" si="15"/>
        <v>Đà Nẵng</v>
      </c>
      <c r="G132" s="10" t="str">
        <f t="shared" si="16"/>
        <v>14C06.1</v>
      </c>
      <c r="H132" s="98">
        <f t="shared" si="17"/>
        <v>37</v>
      </c>
      <c r="I132" s="98">
        <f t="shared" si="18"/>
        <v>19</v>
      </c>
      <c r="J132" s="98">
        <f t="shared" si="19"/>
        <v>19</v>
      </c>
      <c r="K132" s="99">
        <f t="shared" si="22"/>
        <v>75</v>
      </c>
      <c r="L132" s="11" t="str">
        <f t="shared" si="20"/>
        <v>14CC060048</v>
      </c>
    </row>
    <row r="133" spans="1:13" ht="18" customHeight="1">
      <c r="A133" s="9">
        <f t="shared" si="23"/>
        <v>119</v>
      </c>
      <c r="B133" s="10" t="str">
        <f t="shared" si="21"/>
        <v>14CC100042</v>
      </c>
      <c r="C133" s="84" t="str">
        <f t="shared" si="12"/>
        <v>Trần Đình</v>
      </c>
      <c r="D133" s="87" t="str">
        <f t="shared" si="13"/>
        <v>Văn</v>
      </c>
      <c r="E133" s="90">
        <f t="shared" si="14"/>
        <v>35065</v>
      </c>
      <c r="F133" s="10" t="str">
        <f t="shared" si="15"/>
        <v>Bình Định</v>
      </c>
      <c r="G133" s="10" t="str">
        <f t="shared" si="16"/>
        <v>14C10</v>
      </c>
      <c r="H133" s="98">
        <f t="shared" si="17"/>
        <v>37</v>
      </c>
      <c r="I133" s="98">
        <f t="shared" si="18"/>
        <v>19</v>
      </c>
      <c r="J133" s="98">
        <f t="shared" si="19"/>
        <v>10</v>
      </c>
      <c r="K133" s="99">
        <f t="shared" si="22"/>
        <v>66</v>
      </c>
      <c r="L133" s="11" t="str">
        <f t="shared" si="20"/>
        <v>14CC100042</v>
      </c>
    </row>
    <row r="134" spans="1:13" ht="18" customHeight="1">
      <c r="A134" s="9">
        <f t="shared" si="23"/>
        <v>120</v>
      </c>
      <c r="B134" s="10" t="str">
        <f t="shared" si="21"/>
        <v>15LC010006</v>
      </c>
      <c r="C134" s="84" t="str">
        <f t="shared" si="12"/>
        <v>Hà Thị Ánh Tường</v>
      </c>
      <c r="D134" s="87" t="str">
        <f t="shared" si="13"/>
        <v>Vi</v>
      </c>
      <c r="E134" s="90" t="str">
        <f t="shared" si="14"/>
        <v>01/01/93</v>
      </c>
      <c r="F134" s="10" t="str">
        <f t="shared" si="15"/>
        <v>Quảng Nam</v>
      </c>
      <c r="G134" s="10" t="str">
        <f t="shared" si="16"/>
        <v>15LTC01</v>
      </c>
      <c r="H134" s="98">
        <f t="shared" si="17"/>
        <v>37</v>
      </c>
      <c r="I134" s="98">
        <f t="shared" si="18"/>
        <v>10</v>
      </c>
      <c r="J134" s="98">
        <f t="shared" si="19"/>
        <v>14</v>
      </c>
      <c r="K134" s="99">
        <f t="shared" si="22"/>
        <v>61</v>
      </c>
      <c r="L134" s="11" t="str">
        <f t="shared" si="20"/>
        <v>15LC010006</v>
      </c>
    </row>
    <row r="135" spans="1:13" ht="18" customHeight="1">
      <c r="A135" s="9">
        <f t="shared" si="23"/>
        <v>121</v>
      </c>
      <c r="B135" s="10" t="str">
        <f t="shared" si="21"/>
        <v>14CC060049</v>
      </c>
      <c r="C135" s="84" t="str">
        <f t="shared" si="12"/>
        <v>Nguyễn Thị</v>
      </c>
      <c r="D135" s="87" t="str">
        <f t="shared" si="13"/>
        <v>Vi</v>
      </c>
      <c r="E135" s="90">
        <f t="shared" si="14"/>
        <v>35134</v>
      </c>
      <c r="F135" s="10" t="str">
        <f t="shared" si="15"/>
        <v>Quảng Nam</v>
      </c>
      <c r="G135" s="10" t="str">
        <f t="shared" si="16"/>
        <v>14C06.1</v>
      </c>
      <c r="H135" s="98">
        <f t="shared" si="17"/>
        <v>30</v>
      </c>
      <c r="I135" s="98">
        <f t="shared" si="18"/>
        <v>19</v>
      </c>
      <c r="J135" s="98">
        <f t="shared" si="19"/>
        <v>10</v>
      </c>
      <c r="K135" s="99">
        <f t="shared" si="22"/>
        <v>59</v>
      </c>
      <c r="L135" s="11" t="str">
        <f t="shared" si="20"/>
        <v>14CC060049</v>
      </c>
    </row>
    <row r="136" spans="1:13" ht="18" customHeight="1">
      <c r="A136" s="9">
        <f t="shared" si="23"/>
        <v>122</v>
      </c>
      <c r="B136" s="10" t="str">
        <f t="shared" si="21"/>
        <v>14CC060096</v>
      </c>
      <c r="C136" s="84" t="str">
        <f t="shared" si="12"/>
        <v>Nguyễn Thị Trúc</v>
      </c>
      <c r="D136" s="87" t="str">
        <f t="shared" si="13"/>
        <v>Vi</v>
      </c>
      <c r="E136" s="90">
        <f t="shared" si="14"/>
        <v>34750</v>
      </c>
      <c r="F136" s="10" t="str">
        <f t="shared" si="15"/>
        <v>Bình Định</v>
      </c>
      <c r="G136" s="10" t="str">
        <f t="shared" si="16"/>
        <v>14C06.2</v>
      </c>
      <c r="H136" s="98">
        <f t="shared" si="17"/>
        <v>30</v>
      </c>
      <c r="I136" s="98">
        <f t="shared" si="18"/>
        <v>19</v>
      </c>
      <c r="J136" s="98">
        <f t="shared" si="19"/>
        <v>11</v>
      </c>
      <c r="K136" s="99">
        <f t="shared" si="22"/>
        <v>60</v>
      </c>
      <c r="L136" s="11" t="str">
        <f t="shared" si="20"/>
        <v>14CC060096</v>
      </c>
    </row>
    <row r="137" spans="1:13" ht="18" customHeight="1">
      <c r="A137" s="9">
        <f t="shared" si="23"/>
        <v>123</v>
      </c>
      <c r="B137" s="10" t="str">
        <f t="shared" si="21"/>
        <v>14CC010149</v>
      </c>
      <c r="C137" s="84" t="str">
        <f t="shared" si="12"/>
        <v>Nguyễn Thị Tường</v>
      </c>
      <c r="D137" s="87" t="str">
        <f t="shared" si="13"/>
        <v>Vi</v>
      </c>
      <c r="E137" s="90">
        <f t="shared" si="14"/>
        <v>35328</v>
      </c>
      <c r="F137" s="10" t="str">
        <f t="shared" si="15"/>
        <v>Quảng Nam</v>
      </c>
      <c r="G137" s="10" t="str">
        <f t="shared" si="16"/>
        <v>14C01.3</v>
      </c>
      <c r="H137" s="98">
        <f t="shared" si="17"/>
        <v>33</v>
      </c>
      <c r="I137" s="98">
        <f t="shared" si="18"/>
        <v>13</v>
      </c>
      <c r="J137" s="98">
        <f t="shared" si="19"/>
        <v>11</v>
      </c>
      <c r="K137" s="99">
        <f t="shared" si="22"/>
        <v>57</v>
      </c>
      <c r="L137" s="11" t="str">
        <f t="shared" si="20"/>
        <v>14CC010149</v>
      </c>
    </row>
    <row r="138" spans="1:13" ht="15.75" hidden="1">
      <c r="A138" s="9">
        <f t="shared" si="23"/>
        <v>123</v>
      </c>
      <c r="B138" s="10" t="str">
        <f t="shared" si="21"/>
        <v xml:space="preserve"> </v>
      </c>
      <c r="C138" s="84" t="str">
        <f t="shared" ref="C138:C143" si="24">IF(KQ=$F$6,HOLOT," ")</f>
        <v xml:space="preserve"> </v>
      </c>
      <c r="D138" s="87" t="str">
        <f t="shared" ref="D138:D143" si="25">IF(KQ=$F$6,TEN," ")</f>
        <v xml:space="preserve"> </v>
      </c>
      <c r="E138" s="90" t="str">
        <f t="shared" ref="E138:E143" si="26">IF(KQ=$F$6,NGAY," ")</f>
        <v xml:space="preserve"> </v>
      </c>
      <c r="F138" s="10" t="str">
        <f t="shared" ref="F138:F143" si="27">IF(KQ=$F$6,NOIS," ")</f>
        <v xml:space="preserve"> </v>
      </c>
      <c r="G138" s="10" t="str">
        <f t="shared" ref="G138:G143" si="28">IF(KQ=$F$6,LOP," ")</f>
        <v xml:space="preserve"> </v>
      </c>
      <c r="H138" s="98">
        <f t="shared" ref="H138:H143" si="29">IF(KQ=$F$6,DVD,0)</f>
        <v>0</v>
      </c>
      <c r="I138" s="98">
        <f t="shared" ref="I138:I143" si="30">IF(KQ=$F$6,DNGHE,0)</f>
        <v>0</v>
      </c>
      <c r="J138" s="98">
        <f t="shared" ref="J138:J143" si="31">IF(KQ=$F$6,DN,0)</f>
        <v>0</v>
      </c>
      <c r="K138" s="99">
        <f t="shared" si="22"/>
        <v>0</v>
      </c>
      <c r="L138" s="11" t="str">
        <f t="shared" ref="L138:L143" si="32">IF(KQ=$F$6,MSSV," ")</f>
        <v xml:space="preserve"> </v>
      </c>
    </row>
    <row r="139" spans="1:13" ht="18" customHeight="1">
      <c r="A139" s="9">
        <f>IF(B139=" ",A138,A138+1)</f>
        <v>124</v>
      </c>
      <c r="B139" s="10" t="str">
        <f t="shared" ref="B139:B143" si="33">IF(KQ=$F$6,MSSV," ")</f>
        <v>14CC010098</v>
      </c>
      <c r="C139" s="84" t="str">
        <f t="shared" si="24"/>
        <v>Lê Thị</v>
      </c>
      <c r="D139" s="87" t="str">
        <f t="shared" si="25"/>
        <v>Vương</v>
      </c>
      <c r="E139" s="90">
        <f t="shared" si="26"/>
        <v>34703</v>
      </c>
      <c r="F139" s="10" t="str">
        <f t="shared" si="27"/>
        <v>Quảng Ngãi</v>
      </c>
      <c r="G139" s="10" t="str">
        <f t="shared" si="28"/>
        <v>14C01.2</v>
      </c>
      <c r="H139" s="98">
        <f t="shared" si="29"/>
        <v>34</v>
      </c>
      <c r="I139" s="98">
        <f t="shared" si="30"/>
        <v>20</v>
      </c>
      <c r="J139" s="98">
        <f t="shared" si="31"/>
        <v>10</v>
      </c>
      <c r="K139" s="99">
        <f t="shared" ref="K139:K143" si="34">H139+I139+J139</f>
        <v>64</v>
      </c>
      <c r="L139" s="11" t="str">
        <f t="shared" si="32"/>
        <v>14CC010098</v>
      </c>
    </row>
    <row r="140" spans="1:13" ht="18" customHeight="1">
      <c r="A140" s="9">
        <f t="shared" ref="A140:A143" si="35">IF(B140=" ",A139,A139+1)</f>
        <v>125</v>
      </c>
      <c r="B140" s="10" t="str">
        <f t="shared" si="33"/>
        <v>14CC090015</v>
      </c>
      <c r="C140" s="84" t="str">
        <f t="shared" si="24"/>
        <v>Phan Thị</v>
      </c>
      <c r="D140" s="87" t="str">
        <f t="shared" si="25"/>
        <v>Xoa</v>
      </c>
      <c r="E140" s="90">
        <f t="shared" si="26"/>
        <v>35266</v>
      </c>
      <c r="F140" s="10" t="str">
        <f t="shared" si="27"/>
        <v>Đak Lăk</v>
      </c>
      <c r="G140" s="10" t="str">
        <f t="shared" si="28"/>
        <v>14C09</v>
      </c>
      <c r="H140" s="98">
        <f t="shared" si="29"/>
        <v>36</v>
      </c>
      <c r="I140" s="98">
        <f t="shared" si="30"/>
        <v>20</v>
      </c>
      <c r="J140" s="98">
        <f t="shared" si="31"/>
        <v>14</v>
      </c>
      <c r="K140" s="99">
        <f t="shared" si="34"/>
        <v>70</v>
      </c>
      <c r="L140" s="11" t="str">
        <f t="shared" si="32"/>
        <v>14CC090015</v>
      </c>
    </row>
    <row r="141" spans="1:13" ht="18" customHeight="1">
      <c r="A141" s="9">
        <f t="shared" si="35"/>
        <v>126</v>
      </c>
      <c r="B141" s="10" t="str">
        <f t="shared" si="33"/>
        <v>14CC010200</v>
      </c>
      <c r="C141" s="84" t="str">
        <f t="shared" si="24"/>
        <v>Lê Thị Hồng</v>
      </c>
      <c r="D141" s="87" t="str">
        <f t="shared" si="25"/>
        <v>Yến</v>
      </c>
      <c r="E141" s="90">
        <f t="shared" si="26"/>
        <v>35183</v>
      </c>
      <c r="F141" s="10" t="str">
        <f t="shared" si="27"/>
        <v>Gia Lai</v>
      </c>
      <c r="G141" s="10" t="str">
        <f t="shared" si="28"/>
        <v>14C01.4</v>
      </c>
      <c r="H141" s="98">
        <f t="shared" si="29"/>
        <v>36</v>
      </c>
      <c r="I141" s="98">
        <f t="shared" si="30"/>
        <v>20</v>
      </c>
      <c r="J141" s="98">
        <f t="shared" si="31"/>
        <v>13</v>
      </c>
      <c r="K141" s="99">
        <f t="shared" si="34"/>
        <v>69</v>
      </c>
      <c r="L141" s="11" t="str">
        <f t="shared" si="32"/>
        <v>14CC010200</v>
      </c>
    </row>
    <row r="142" spans="1:13" ht="18" customHeight="1">
      <c r="A142" s="9">
        <f t="shared" si="35"/>
        <v>127</v>
      </c>
      <c r="B142" s="10" t="str">
        <f t="shared" si="33"/>
        <v>14CC020025</v>
      </c>
      <c r="C142" s="84" t="str">
        <f t="shared" si="24"/>
        <v>Nguyễn Thị Minh</v>
      </c>
      <c r="D142" s="87" t="str">
        <f t="shared" si="25"/>
        <v>Yến</v>
      </c>
      <c r="E142" s="90">
        <f t="shared" si="26"/>
        <v>35218</v>
      </c>
      <c r="F142" s="10" t="str">
        <f t="shared" si="27"/>
        <v>Quảng Ngãi</v>
      </c>
      <c r="G142" s="10" t="str">
        <f t="shared" si="28"/>
        <v>14C02</v>
      </c>
      <c r="H142" s="98">
        <f t="shared" si="29"/>
        <v>38</v>
      </c>
      <c r="I142" s="98">
        <f t="shared" si="30"/>
        <v>20</v>
      </c>
      <c r="J142" s="98">
        <f t="shared" si="31"/>
        <v>18</v>
      </c>
      <c r="K142" s="99">
        <f t="shared" si="34"/>
        <v>76</v>
      </c>
      <c r="L142" s="11" t="str">
        <f t="shared" si="32"/>
        <v>14CC020025</v>
      </c>
    </row>
    <row r="143" spans="1:13" ht="18" customHeight="1">
      <c r="A143" s="12">
        <f t="shared" si="35"/>
        <v>128</v>
      </c>
      <c r="B143" s="14" t="str">
        <f t="shared" si="33"/>
        <v>14CC010150</v>
      </c>
      <c r="C143" s="85" t="str">
        <f t="shared" si="24"/>
        <v>Trần Thị Hải</v>
      </c>
      <c r="D143" s="88" t="str">
        <f t="shared" si="25"/>
        <v>Yến</v>
      </c>
      <c r="E143" s="91">
        <f t="shared" si="26"/>
        <v>35333</v>
      </c>
      <c r="F143" s="14" t="str">
        <f t="shared" si="27"/>
        <v>Gia Lai</v>
      </c>
      <c r="G143" s="14" t="str">
        <f t="shared" si="28"/>
        <v>14C01.3</v>
      </c>
      <c r="H143" s="100">
        <f t="shared" si="29"/>
        <v>30</v>
      </c>
      <c r="I143" s="100">
        <f t="shared" si="30"/>
        <v>20</v>
      </c>
      <c r="J143" s="100">
        <f t="shared" si="31"/>
        <v>12</v>
      </c>
      <c r="K143" s="92">
        <f t="shared" si="34"/>
        <v>62</v>
      </c>
      <c r="L143" s="11" t="str">
        <f t="shared" si="32"/>
        <v>14CC010150</v>
      </c>
    </row>
    <row r="144" spans="1:13" ht="16.5">
      <c r="A144" s="174"/>
      <c r="B144" s="175"/>
      <c r="C144" s="176"/>
      <c r="D144" s="177"/>
      <c r="E144" s="178"/>
      <c r="F144" s="175"/>
      <c r="G144" s="175"/>
      <c r="H144" s="179"/>
      <c r="I144" s="179"/>
      <c r="J144" s="179"/>
      <c r="K144" s="181"/>
      <c r="L144" s="175"/>
      <c r="M144" s="148"/>
    </row>
    <row r="145" spans="1:13" ht="15.75">
      <c r="B145" s="16"/>
      <c r="C145" s="16"/>
      <c r="D145" s="17"/>
      <c r="E145" s="58"/>
      <c r="F145" s="58"/>
      <c r="G145" s="18"/>
      <c r="H145" s="18"/>
      <c r="I145" s="18"/>
      <c r="J145" s="18"/>
      <c r="K145" s="18"/>
      <c r="L145" s="18"/>
      <c r="M145" s="18"/>
    </row>
    <row r="146" spans="1:13" ht="16.5">
      <c r="A146" s="314" t="s">
        <v>513</v>
      </c>
      <c r="B146" s="314"/>
      <c r="C146" s="314"/>
      <c r="D146" s="314"/>
      <c r="E146" s="314"/>
      <c r="F146" s="226">
        <f>A143</f>
        <v>128</v>
      </c>
      <c r="G146" s="101"/>
    </row>
    <row r="147" spans="1:13" ht="16.5">
      <c r="B147" s="53"/>
      <c r="C147" s="54"/>
    </row>
    <row r="148" spans="1:13" ht="16.5">
      <c r="B148" s="237"/>
      <c r="C148" s="310" t="s">
        <v>8</v>
      </c>
      <c r="D148" s="310"/>
      <c r="E148" s="237"/>
      <c r="F148" s="237"/>
      <c r="G148" s="310" t="s">
        <v>724</v>
      </c>
      <c r="H148" s="310"/>
      <c r="I148" s="310"/>
      <c r="J148" s="310"/>
      <c r="K148" s="237"/>
      <c r="L148" s="237"/>
    </row>
    <row r="150" spans="1:13" ht="15.75">
      <c r="F150" s="16"/>
      <c r="G150" s="263" t="s">
        <v>732</v>
      </c>
      <c r="H150" s="263"/>
      <c r="I150" s="263"/>
      <c r="J150" s="263"/>
      <c r="K150" s="16"/>
    </row>
    <row r="151" spans="1:13" ht="15.75">
      <c r="F151" s="58"/>
      <c r="G151" s="58"/>
      <c r="H151" s="17"/>
      <c r="I151" s="17"/>
      <c r="J151" s="17"/>
      <c r="K151" s="19"/>
    </row>
    <row r="152" spans="1:13" ht="15.75">
      <c r="F152" s="58"/>
      <c r="G152" s="58"/>
      <c r="H152" s="17"/>
      <c r="I152" s="17"/>
      <c r="J152" s="17"/>
      <c r="K152" s="19"/>
    </row>
    <row r="153" spans="1:13" ht="16.5">
      <c r="C153" s="255" t="s">
        <v>726</v>
      </c>
      <c r="D153" s="255"/>
      <c r="F153" s="16"/>
      <c r="G153" s="263" t="s">
        <v>733</v>
      </c>
      <c r="H153" s="263"/>
      <c r="I153" s="263"/>
      <c r="J153" s="263"/>
      <c r="K153" s="16"/>
    </row>
  </sheetData>
  <autoFilter ref="A9:O143">
    <filterColumn colId="1">
      <customFilters>
        <customFilter operator="notEqual" val=" "/>
      </customFilters>
    </filterColumn>
    <filterColumn colId="2" showButton="0"/>
  </autoFilter>
  <mergeCells count="17">
    <mergeCell ref="C153:D153"/>
    <mergeCell ref="A146:E146"/>
    <mergeCell ref="G148:J148"/>
    <mergeCell ref="C148:D148"/>
    <mergeCell ref="G150:J150"/>
    <mergeCell ref="G153:J153"/>
    <mergeCell ref="A1:M1"/>
    <mergeCell ref="A2:M2"/>
    <mergeCell ref="A8:A9"/>
    <mergeCell ref="B8:B9"/>
    <mergeCell ref="C8:D9"/>
    <mergeCell ref="E8:E9"/>
    <mergeCell ref="F8:F9"/>
    <mergeCell ref="G8:G9"/>
    <mergeCell ref="H8:J8"/>
    <mergeCell ref="K8:K9"/>
    <mergeCell ref="L8:L9"/>
  </mergeCells>
  <printOptions horizontalCentered="1"/>
  <pageMargins left="0.37" right="0.39" top="0.45" bottom="0.45" header="0.28999999999999998" footer="0.25"/>
  <pageSetup paperSize="9" orientation="landscape" horizontalDpi="300" verticalDpi="300" r:id="rId1"/>
  <headerFooter alignWithMargins="0">
    <oddFooter>&amp;C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34</vt:i4>
      </vt:variant>
    </vt:vector>
  </HeadingPairs>
  <TitlesOfParts>
    <vt:vector size="45" baseType="lpstr">
      <vt:lpstr>So chu</vt:lpstr>
      <vt:lpstr>BL </vt:lpstr>
      <vt:lpstr>Tong hop </vt:lpstr>
      <vt:lpstr>V-D</vt:lpstr>
      <vt:lpstr>NGHE</vt:lpstr>
      <vt:lpstr>NOI</vt:lpstr>
      <vt:lpstr>KCN dat chuan (2)</vt:lpstr>
      <vt:lpstr>KCN dat chuan</vt:lpstr>
      <vt:lpstr>Dat chuan</vt:lpstr>
      <vt:lpstr>Sheet1</vt:lpstr>
      <vt:lpstr>Sheet2</vt:lpstr>
      <vt:lpstr>chu</vt:lpstr>
      <vt:lpstr>'BL '!DN</vt:lpstr>
      <vt:lpstr>DN</vt:lpstr>
      <vt:lpstr>'BL '!DNGHE</vt:lpstr>
      <vt:lpstr>DNGHE</vt:lpstr>
      <vt:lpstr>'BL '!DTC</vt:lpstr>
      <vt:lpstr>DTC</vt:lpstr>
      <vt:lpstr>DV</vt:lpstr>
      <vt:lpstr>'BL '!DVD</vt:lpstr>
      <vt:lpstr>DVD</vt:lpstr>
      <vt:lpstr>'BL '!HOLOT</vt:lpstr>
      <vt:lpstr>HOLOT</vt:lpstr>
      <vt:lpstr>'BL '!KQ</vt:lpstr>
      <vt:lpstr>KQ</vt:lpstr>
      <vt:lpstr>'BL '!LOP</vt:lpstr>
      <vt:lpstr>LOP</vt:lpstr>
      <vt:lpstr>'BL '!MSSV</vt:lpstr>
      <vt:lpstr>MSSV</vt:lpstr>
      <vt:lpstr>'BL '!NGAY</vt:lpstr>
      <vt:lpstr>NGAY</vt:lpstr>
      <vt:lpstr>NGHE</vt:lpstr>
      <vt:lpstr>NOI</vt:lpstr>
      <vt:lpstr>'BL '!NOIS</vt:lpstr>
      <vt:lpstr>NOIS</vt:lpstr>
      <vt:lpstr>'Dat chuan'!Print_Area</vt:lpstr>
      <vt:lpstr>'Tong hop '!Print_Area</vt:lpstr>
      <vt:lpstr>'V-D'!Print_Area</vt:lpstr>
      <vt:lpstr>'BL '!Print_Titles</vt:lpstr>
      <vt:lpstr>'Dat chuan'!Print_Titles</vt:lpstr>
      <vt:lpstr>'Tong hop '!Print_Titles</vt:lpstr>
      <vt:lpstr>'V-D'!Print_Titles</vt:lpstr>
      <vt:lpstr>'BL '!TEN</vt:lpstr>
      <vt:lpstr>TEN</vt:lpstr>
      <vt:lpstr>trabl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2016-10-03T01:47:30Z</cp:lastPrinted>
  <dcterms:created xsi:type="dcterms:W3CDTF">2014-07-10T04:04:12Z</dcterms:created>
  <dcterms:modified xsi:type="dcterms:W3CDTF">2016-10-04T02:29:49Z</dcterms:modified>
</cp:coreProperties>
</file>